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60" windowWidth="15195" windowHeight="756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<sst xmlns="http://schemas.openxmlformats.org/spreadsheetml/2006/main" count="52" uniqueCount="50">
  <si>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РАЗХОДИ ПО ФУНКЦИЙ</t>
  </si>
  <si>
    <t>ДОФИНАНСИРАНЕ</t>
  </si>
  <si>
    <t>1. Общи държавни служби</t>
  </si>
  <si>
    <t>122 Общинска администрация</t>
  </si>
  <si>
    <t>123 Общински съвети</t>
  </si>
  <si>
    <t>2. Отбрана и сигурност</t>
  </si>
  <si>
    <t>239 Др. дейности по вътрешна сигурност</t>
  </si>
  <si>
    <t>3. Образование</t>
  </si>
  <si>
    <t>532 Програми за временна заетост</t>
  </si>
  <si>
    <t>524 Домашен социален патронаж</t>
  </si>
  <si>
    <t>525 Клубове на пенсионера</t>
  </si>
  <si>
    <t>5. Социално подпомагане, осигуряване и грижи</t>
  </si>
  <si>
    <t>4. Здравеопазване</t>
  </si>
  <si>
    <t>437 Здравен кабинет в детски градини и училища</t>
  </si>
  <si>
    <t>6. Жилищно стройтелство и БКС</t>
  </si>
  <si>
    <t>606 Изграждане,ремонт и поддържане на уличната мрежа</t>
  </si>
  <si>
    <t>622 Озеленяване</t>
  </si>
  <si>
    <t>623 Чистота</t>
  </si>
  <si>
    <t>7. Почивно дело, култура и религиозни дейности</t>
  </si>
  <si>
    <t>738 Читалища</t>
  </si>
  <si>
    <t>745 Обредни домове</t>
  </si>
  <si>
    <t>8. Икономически дейности и услуги</t>
  </si>
  <si>
    <t>ВСИЧКО РАЗХОДИ</t>
  </si>
  <si>
    <t>Приложение № 2</t>
  </si>
  <si>
    <t>С П Р А В К А</t>
  </si>
  <si>
    <t>лева</t>
  </si>
  <si>
    <t xml:space="preserve">283 Превантивна дейност за намаляване на вредните последствия от БАК </t>
  </si>
  <si>
    <t>627 Управление на дейностите по отпадъците</t>
  </si>
  <si>
    <t>282 Отбранително мобилизационна подготовка</t>
  </si>
  <si>
    <t>Опазване на околната среда</t>
  </si>
  <si>
    <t>Благоустрояване и комунално стопанство</t>
  </si>
  <si>
    <t>878 Приюти за безстопанствени животни</t>
  </si>
  <si>
    <t>Капиталови разходи</t>
  </si>
  <si>
    <t>311  Детски градини</t>
  </si>
  <si>
    <t>322 Неспециализирани  училища</t>
  </si>
  <si>
    <t>431 Детски ясли, детски кухни и яслени групи в ДГ</t>
  </si>
  <si>
    <t>604 Осветление на улици и площади</t>
  </si>
  <si>
    <t>714 Спортни бази и спорт за всички</t>
  </si>
  <si>
    <t xml:space="preserve">832 Служби и дейности по поддържане, ремонт и изграждане на пътища </t>
  </si>
  <si>
    <t>9. Разходи неквалифицирани по другите функции</t>
  </si>
  <si>
    <t xml:space="preserve">910 Разходи за лихви </t>
  </si>
  <si>
    <t>ДЪРЖАВНИ ДЕЙНОСТИ</t>
  </si>
  <si>
    <t>МЕСТНИ ДЕЙНОСТИ</t>
  </si>
  <si>
    <t>Средства за служители в общинска администрация</t>
  </si>
  <si>
    <t>759 Други дейности по културата - капиталови разходи</t>
  </si>
  <si>
    <t xml:space="preserve"> за разпределението на разходите по функции и дейности за 2020г.</t>
  </si>
  <si>
    <t xml:space="preserve">Средства за кметове </t>
  </si>
  <si>
    <t>Криводол 2020 г.</t>
  </si>
  <si>
    <t>562 Личен асистент</t>
  </si>
  <si>
    <t>БЮДЖЕТ 2020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</si>
</sst>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3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3" fontId="28" fillId="33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40">
      <selection activeCell="H19" sqref="H19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13.57421875" style="0" customWidth="1"/>
    <col min="4" max="4" width="12.8515625" style="0" customWidth="1"/>
    <col min="5" max="5" width="12.00390625" style="0" customWidth="1"/>
    <col min="6" max="6" width="9.421875" style="0" customWidth="1"/>
    <col min="7" max="7" width="11.421875" style="0" bestFit="1" customWidth="1"/>
  </cols>
  <sheetData>
    <row r="1" spans="1:4" ht="15.75">
      <c r="A1" s="2"/>
      <c r="D1" s="9" t="s">
        <v>23</v>
      </c>
    </row>
    <row r="2" ht="12.75">
      <c r="D2" s="2"/>
    </row>
    <row r="3" ht="15.75">
      <c r="B3" s="9" t="s">
        <v>24</v>
      </c>
    </row>
    <row r="4" spans="1:5" ht="13.5">
      <c r="A4" s="55" t="s">
        <v>45</v>
      </c>
      <c r="B4" s="56"/>
      <c r="C4" s="56"/>
      <c r="D4" s="56"/>
      <c r="E4" s="56"/>
    </row>
    <row r="5" ht="12.75">
      <c r="E5" s="5" t="s">
        <v>25</v>
      </c>
    </row>
    <row r="6" spans="1:5" s="1" customFormat="1" ht="48.75" customHeight="1">
      <c r="A6" s="51" t="s">
        <v>0</v>
      </c>
      <c r="B6" s="52" t="s">
        <v>41</v>
      </c>
      <c r="C6" s="52" t="s">
        <v>1</v>
      </c>
      <c r="D6" s="52" t="s">
        <v>42</v>
      </c>
      <c r="E6" s="53" t="s">
        <v>49</v>
      </c>
    </row>
    <row r="7" spans="1:7" s="2" customFormat="1" ht="15.75">
      <c r="A7" s="38" t="s">
        <v>2</v>
      </c>
      <c r="B7" s="39">
        <f>SUM(B9:B10)</f>
        <v>649400</v>
      </c>
      <c r="C7" s="39">
        <f>SUM(C9:C10)</f>
        <v>77260</v>
      </c>
      <c r="D7" s="39">
        <f>SUM(D8+D11+D12)</f>
        <v>734170</v>
      </c>
      <c r="E7" s="39">
        <f>SUM(E8+E9+E10+E11+E12)</f>
        <v>1460830</v>
      </c>
      <c r="F7" s="10"/>
      <c r="G7" s="10"/>
    </row>
    <row r="8" spans="1:7" s="2" customFormat="1" ht="15.75">
      <c r="A8" s="40" t="s">
        <v>3</v>
      </c>
      <c r="B8" s="41">
        <v>0</v>
      </c>
      <c r="C8" s="41">
        <v>0</v>
      </c>
      <c r="D8" s="42">
        <v>468400</v>
      </c>
      <c r="E8" s="42">
        <f>SUM(B8:D8)</f>
        <v>468400</v>
      </c>
      <c r="F8" s="31"/>
      <c r="G8" s="10"/>
    </row>
    <row r="9" spans="1:8" s="2" customFormat="1" ht="15.75">
      <c r="A9" s="43" t="s">
        <v>46</v>
      </c>
      <c r="B9" s="41">
        <v>148500</v>
      </c>
      <c r="C9" s="41">
        <v>0</v>
      </c>
      <c r="D9" s="41">
        <v>0</v>
      </c>
      <c r="E9" s="41">
        <f>SUM(B9:D9)</f>
        <v>148500</v>
      </c>
      <c r="F9" s="10"/>
      <c r="G9" s="10"/>
      <c r="H9" s="10"/>
    </row>
    <row r="10" spans="1:7" s="3" customFormat="1" ht="31.5">
      <c r="A10" s="54" t="s">
        <v>43</v>
      </c>
      <c r="B10" s="41">
        <v>500900</v>
      </c>
      <c r="C10" s="42">
        <v>77260</v>
      </c>
      <c r="D10" s="41">
        <v>0</v>
      </c>
      <c r="E10" s="41">
        <f aca="true" t="shared" si="0" ref="E10:E16">SUM(B10:D10)</f>
        <v>578160</v>
      </c>
      <c r="F10" s="32"/>
      <c r="G10" s="33"/>
    </row>
    <row r="11" spans="1:7" s="3" customFormat="1" ht="15.75">
      <c r="A11" s="40" t="s">
        <v>4</v>
      </c>
      <c r="B11" s="40"/>
      <c r="C11" s="40"/>
      <c r="D11" s="42">
        <v>239640</v>
      </c>
      <c r="E11" s="42">
        <f t="shared" si="0"/>
        <v>239640</v>
      </c>
      <c r="F11" s="32"/>
      <c r="G11" s="34"/>
    </row>
    <row r="12" spans="1:7" s="3" customFormat="1" ht="15.75">
      <c r="A12" s="40" t="s">
        <v>32</v>
      </c>
      <c r="B12" s="40"/>
      <c r="C12" s="40"/>
      <c r="D12" s="42">
        <v>26130</v>
      </c>
      <c r="E12" s="42">
        <f t="shared" si="0"/>
        <v>26130</v>
      </c>
      <c r="F12" s="32"/>
      <c r="G12" s="34"/>
    </row>
    <row r="13" spans="1:5" s="2" customFormat="1" ht="15.75">
      <c r="A13" s="38" t="s">
        <v>5</v>
      </c>
      <c r="B13" s="39">
        <f>SUM(B14:B16)</f>
        <v>106466</v>
      </c>
      <c r="C13" s="38">
        <f>SUM(C14:C14)</f>
        <v>0</v>
      </c>
      <c r="D13" s="39">
        <f>SUM(D14+D16)</f>
        <v>36000</v>
      </c>
      <c r="E13" s="39">
        <f t="shared" si="0"/>
        <v>142466</v>
      </c>
    </row>
    <row r="14" spans="1:5" s="3" customFormat="1" ht="31.5">
      <c r="A14" s="43" t="s">
        <v>6</v>
      </c>
      <c r="B14" s="41">
        <v>26266</v>
      </c>
      <c r="C14" s="40">
        <v>0</v>
      </c>
      <c r="D14" s="44">
        <v>0</v>
      </c>
      <c r="E14" s="41">
        <f t="shared" si="0"/>
        <v>26266</v>
      </c>
    </row>
    <row r="15" spans="1:7" s="3" customFormat="1" ht="31.5">
      <c r="A15" s="43" t="s">
        <v>28</v>
      </c>
      <c r="B15" s="41">
        <v>80200</v>
      </c>
      <c r="C15" s="40">
        <v>0</v>
      </c>
      <c r="D15" s="44">
        <v>0</v>
      </c>
      <c r="E15" s="41">
        <f t="shared" si="0"/>
        <v>80200</v>
      </c>
      <c r="G15" s="30"/>
    </row>
    <row r="16" spans="1:5" s="3" customFormat="1" ht="47.25">
      <c r="A16" s="43" t="s">
        <v>26</v>
      </c>
      <c r="B16" s="41">
        <v>0</v>
      </c>
      <c r="C16" s="40">
        <v>0</v>
      </c>
      <c r="D16" s="42">
        <v>36000</v>
      </c>
      <c r="E16" s="41">
        <f t="shared" si="0"/>
        <v>36000</v>
      </c>
    </row>
    <row r="17" spans="1:7" s="2" customFormat="1" ht="15.75">
      <c r="A17" s="38" t="s">
        <v>7</v>
      </c>
      <c r="B17" s="45">
        <v>3219387</v>
      </c>
      <c r="C17" s="45">
        <f>SUM(C18:C19)</f>
        <v>92700</v>
      </c>
      <c r="D17" s="39">
        <f>SUM(D18+D19)</f>
        <v>129140</v>
      </c>
      <c r="E17" s="39">
        <f>SUM(E18+E19)</f>
        <v>3441227</v>
      </c>
      <c r="F17" s="36"/>
      <c r="G17" s="36"/>
    </row>
    <row r="18" spans="1:5" s="3" customFormat="1" ht="15.75">
      <c r="A18" s="43" t="s">
        <v>33</v>
      </c>
      <c r="B18" s="42">
        <v>778646</v>
      </c>
      <c r="C18" s="42">
        <v>92700</v>
      </c>
      <c r="D18" s="42">
        <v>129140</v>
      </c>
      <c r="E18" s="41">
        <f>SUM(B18:D18)</f>
        <v>1000486</v>
      </c>
    </row>
    <row r="19" spans="1:7" s="3" customFormat="1" ht="31.5">
      <c r="A19" s="43" t="s">
        <v>34</v>
      </c>
      <c r="B19" s="46">
        <v>2440741</v>
      </c>
      <c r="C19" s="42">
        <v>0</v>
      </c>
      <c r="D19" s="42"/>
      <c r="E19" s="41">
        <f>SUM(B19:D19)</f>
        <v>2440741</v>
      </c>
      <c r="G19" s="28"/>
    </row>
    <row r="20" spans="1:5" s="2" customFormat="1" ht="15.75">
      <c r="A20" s="47" t="s">
        <v>12</v>
      </c>
      <c r="B20" s="39">
        <f>SUM(B21:B22)</f>
        <v>82535</v>
      </c>
      <c r="C20" s="38">
        <f>SUM(C21:C22)</f>
        <v>0</v>
      </c>
      <c r="D20" s="38">
        <f>SUM(D21:D22)</f>
        <v>0</v>
      </c>
      <c r="E20" s="39">
        <f>SUM(B20:D20)</f>
        <v>82535</v>
      </c>
    </row>
    <row r="21" spans="1:7" s="3" customFormat="1" ht="31.5">
      <c r="A21" s="43" t="s">
        <v>35</v>
      </c>
      <c r="B21" s="41">
        <v>26604</v>
      </c>
      <c r="C21" s="41">
        <v>0</v>
      </c>
      <c r="D21" s="40">
        <v>0</v>
      </c>
      <c r="E21" s="41">
        <v>26604</v>
      </c>
      <c r="G21" s="28"/>
    </row>
    <row r="22" spans="1:5" s="3" customFormat="1" ht="31.5">
      <c r="A22" s="43" t="s">
        <v>13</v>
      </c>
      <c r="B22" s="41">
        <v>55931</v>
      </c>
      <c r="C22" s="40">
        <v>0</v>
      </c>
      <c r="D22" s="40">
        <v>0</v>
      </c>
      <c r="E22" s="41">
        <v>55931</v>
      </c>
    </row>
    <row r="23" spans="1:5" s="2" customFormat="1" ht="31.5">
      <c r="A23" s="47" t="s">
        <v>11</v>
      </c>
      <c r="B23" s="38">
        <f>SUM(B24:B26)</f>
        <v>0</v>
      </c>
      <c r="C23" s="38">
        <f>SUM(C24:C26)</f>
        <v>0</v>
      </c>
      <c r="D23" s="39">
        <f>SUM(D24+D25+D26)</f>
        <v>373482</v>
      </c>
      <c r="E23" s="39">
        <f>SUM(E24+E25+E26)</f>
        <v>373482</v>
      </c>
    </row>
    <row r="24" spans="1:7" s="3" customFormat="1" ht="31.5">
      <c r="A24" s="43" t="s">
        <v>9</v>
      </c>
      <c r="B24" s="41"/>
      <c r="C24" s="40">
        <v>0</v>
      </c>
      <c r="D24" s="42">
        <v>356482</v>
      </c>
      <c r="E24" s="41">
        <v>356482</v>
      </c>
      <c r="F24" s="12"/>
      <c r="G24" s="12"/>
    </row>
    <row r="25" spans="1:7" s="3" customFormat="1" ht="15.75">
      <c r="A25" s="43" t="s">
        <v>10</v>
      </c>
      <c r="B25" s="40">
        <v>0</v>
      </c>
      <c r="C25" s="40">
        <v>0</v>
      </c>
      <c r="D25" s="44">
        <v>15000</v>
      </c>
      <c r="E25" s="40">
        <f>SUM(B25:D25)</f>
        <v>15000</v>
      </c>
      <c r="F25" s="12"/>
      <c r="G25" s="12"/>
    </row>
    <row r="26" spans="1:5" s="3" customFormat="1" ht="31.5">
      <c r="A26" s="43" t="s">
        <v>8</v>
      </c>
      <c r="B26" s="48"/>
      <c r="C26" s="48">
        <v>0</v>
      </c>
      <c r="D26" s="44">
        <v>2000</v>
      </c>
      <c r="E26" s="41">
        <v>2000</v>
      </c>
    </row>
    <row r="27" spans="1:5" s="3" customFormat="1" ht="15.75">
      <c r="A27" s="43" t="s">
        <v>48</v>
      </c>
      <c r="B27" s="42">
        <v>37414</v>
      </c>
      <c r="C27" s="48"/>
      <c r="D27" s="44"/>
      <c r="E27" s="41">
        <v>37414</v>
      </c>
    </row>
    <row r="28" spans="1:5" s="2" customFormat="1" ht="31.5">
      <c r="A28" s="47" t="s">
        <v>14</v>
      </c>
      <c r="B28" s="38">
        <f>SUM(B30:B35)</f>
        <v>0</v>
      </c>
      <c r="C28" s="38">
        <f>SUM(C30:C35)</f>
        <v>0</v>
      </c>
      <c r="D28" s="39">
        <f>SUM(D30+D31+D32)</f>
        <v>2507966</v>
      </c>
      <c r="E28" s="39">
        <v>25079966</v>
      </c>
    </row>
    <row r="29" spans="1:5" s="2" customFormat="1" ht="31.5">
      <c r="A29" s="47" t="s">
        <v>30</v>
      </c>
      <c r="B29" s="40"/>
      <c r="C29" s="40">
        <f>SUM(C30:C31)</f>
        <v>0</v>
      </c>
      <c r="D29" s="39">
        <f>SUM(D30+D31)</f>
        <v>1915850</v>
      </c>
      <c r="E29" s="39">
        <v>1915850</v>
      </c>
    </row>
    <row r="30" spans="1:6" s="3" customFormat="1" ht="31.5">
      <c r="A30" s="43" t="s">
        <v>36</v>
      </c>
      <c r="B30" s="40">
        <v>0</v>
      </c>
      <c r="C30" s="40">
        <v>0</v>
      </c>
      <c r="D30" s="42">
        <v>115850</v>
      </c>
      <c r="E30" s="41">
        <v>115850</v>
      </c>
      <c r="F30" s="12"/>
    </row>
    <row r="31" spans="1:6" s="3" customFormat="1" ht="47.25">
      <c r="A31" s="43" t="s">
        <v>15</v>
      </c>
      <c r="B31" s="40">
        <v>0</v>
      </c>
      <c r="C31" s="40">
        <v>0</v>
      </c>
      <c r="D31" s="42">
        <v>1800000</v>
      </c>
      <c r="E31" s="41">
        <v>1800000</v>
      </c>
      <c r="F31" s="32"/>
    </row>
    <row r="32" spans="1:6" s="3" customFormat="1" ht="15.75">
      <c r="A32" s="43" t="s">
        <v>32</v>
      </c>
      <c r="B32" s="40"/>
      <c r="C32" s="40"/>
      <c r="D32" s="42">
        <v>592116</v>
      </c>
      <c r="E32" s="41">
        <v>592116</v>
      </c>
      <c r="F32" s="32"/>
    </row>
    <row r="33" spans="1:5" s="2" customFormat="1" ht="15.75">
      <c r="A33" s="47" t="s">
        <v>29</v>
      </c>
      <c r="B33" s="38">
        <f>SUM(B34:B37)</f>
        <v>0</v>
      </c>
      <c r="C33" s="38">
        <f>SUM(C34:C37)</f>
        <v>0</v>
      </c>
      <c r="D33" s="49">
        <f>SUM(D34+D35+D37+D36)</f>
        <v>402782</v>
      </c>
      <c r="E33" s="39">
        <f>SUM(E34+E35+E36+E37)</f>
        <v>402782</v>
      </c>
    </row>
    <row r="34" spans="1:6" s="3" customFormat="1" ht="15.75">
      <c r="A34" s="40" t="s">
        <v>16</v>
      </c>
      <c r="B34" s="40">
        <v>0</v>
      </c>
      <c r="C34" s="40">
        <v>0</v>
      </c>
      <c r="D34" s="44">
        <v>800</v>
      </c>
      <c r="E34" s="40">
        <f>SUM(B34:D34)</f>
        <v>800</v>
      </c>
      <c r="F34" s="12"/>
    </row>
    <row r="35" spans="1:5" s="3" customFormat="1" ht="15.75">
      <c r="A35" s="40" t="s">
        <v>17</v>
      </c>
      <c r="B35" s="40">
        <v>0</v>
      </c>
      <c r="C35" s="40">
        <v>0</v>
      </c>
      <c r="D35" s="42">
        <v>1000</v>
      </c>
      <c r="E35" s="41">
        <v>1000</v>
      </c>
    </row>
    <row r="36" spans="1:5" s="3" customFormat="1" ht="15.75">
      <c r="A36" s="40" t="s">
        <v>32</v>
      </c>
      <c r="B36" s="40"/>
      <c r="C36" s="40"/>
      <c r="D36" s="42">
        <v>93500</v>
      </c>
      <c r="E36" s="41">
        <v>93500</v>
      </c>
    </row>
    <row r="37" spans="1:10" s="3" customFormat="1" ht="34.5" customHeight="1">
      <c r="A37" s="50" t="s">
        <v>27</v>
      </c>
      <c r="B37" s="40">
        <v>0</v>
      </c>
      <c r="C37" s="40">
        <v>0</v>
      </c>
      <c r="D37" s="42">
        <v>307482</v>
      </c>
      <c r="E37" s="41">
        <v>307482</v>
      </c>
      <c r="F37" s="32"/>
      <c r="J37" s="11"/>
    </row>
    <row r="38" spans="1:5" s="2" customFormat="1" ht="31.5">
      <c r="A38" s="47" t="s">
        <v>18</v>
      </c>
      <c r="B38" s="39">
        <v>208800</v>
      </c>
      <c r="C38" s="38">
        <f>SUM(C39:C41)</f>
        <v>0</v>
      </c>
      <c r="D38" s="39">
        <f>SUM(D39+D41+D42)</f>
        <v>84780</v>
      </c>
      <c r="E38" s="39">
        <f>SUM(E39+E40+E41+E42)</f>
        <v>293580</v>
      </c>
    </row>
    <row r="39" spans="1:6" s="3" customFormat="1" ht="31.5">
      <c r="A39" s="43" t="s">
        <v>37</v>
      </c>
      <c r="B39" s="40"/>
      <c r="C39" s="40"/>
      <c r="D39" s="42">
        <v>68980</v>
      </c>
      <c r="E39" s="41">
        <v>68980</v>
      </c>
      <c r="F39" s="12"/>
    </row>
    <row r="40" spans="1:5" s="3" customFormat="1" ht="15.75">
      <c r="A40" s="40" t="s">
        <v>19</v>
      </c>
      <c r="B40" s="41">
        <v>208800</v>
      </c>
      <c r="C40" s="42">
        <v>0</v>
      </c>
      <c r="D40" s="40">
        <v>0</v>
      </c>
      <c r="E40" s="41">
        <f>SUM(B40:D40)</f>
        <v>208800</v>
      </c>
    </row>
    <row r="41" spans="1:6" s="3" customFormat="1" ht="15.75">
      <c r="A41" s="40" t="s">
        <v>20</v>
      </c>
      <c r="B41" s="40">
        <v>0</v>
      </c>
      <c r="C41" s="40">
        <v>0</v>
      </c>
      <c r="D41" s="44">
        <v>800</v>
      </c>
      <c r="E41" s="40">
        <f>SUM(B41:D41)</f>
        <v>800</v>
      </c>
      <c r="F41" s="12"/>
    </row>
    <row r="42" spans="1:6" s="3" customFormat="1" ht="47.25">
      <c r="A42" s="43" t="s">
        <v>44</v>
      </c>
      <c r="B42" s="40"/>
      <c r="C42" s="40"/>
      <c r="D42" s="44">
        <v>15000</v>
      </c>
      <c r="E42" s="41">
        <v>15000</v>
      </c>
      <c r="F42" s="12"/>
    </row>
    <row r="43" spans="1:5" s="2" customFormat="1" ht="31.5">
      <c r="A43" s="47" t="s">
        <v>21</v>
      </c>
      <c r="B43" s="49">
        <f>SUM(B44:B45)</f>
        <v>0</v>
      </c>
      <c r="C43" s="49">
        <f>SUM(C44:C45)</f>
        <v>0</v>
      </c>
      <c r="D43" s="49">
        <f>SUM(D44:D45)</f>
        <v>64900</v>
      </c>
      <c r="E43" s="39">
        <v>64900</v>
      </c>
    </row>
    <row r="44" spans="1:7" s="3" customFormat="1" ht="47.25">
      <c r="A44" s="43" t="s">
        <v>38</v>
      </c>
      <c r="B44" s="40">
        <v>0</v>
      </c>
      <c r="C44" s="40">
        <v>0</v>
      </c>
      <c r="D44" s="42">
        <v>61400</v>
      </c>
      <c r="E44" s="42">
        <v>61400</v>
      </c>
      <c r="F44" s="32"/>
      <c r="G44" s="12"/>
    </row>
    <row r="45" spans="1:6" s="3" customFormat="1" ht="31.5">
      <c r="A45" s="43" t="s">
        <v>31</v>
      </c>
      <c r="B45" s="40">
        <v>0</v>
      </c>
      <c r="C45" s="40">
        <v>0</v>
      </c>
      <c r="D45" s="44">
        <v>3500</v>
      </c>
      <c r="E45" s="41">
        <v>3500</v>
      </c>
      <c r="F45" s="12"/>
    </row>
    <row r="46" spans="1:6" s="2" customFormat="1" ht="31.5">
      <c r="A46" s="47" t="s">
        <v>39</v>
      </c>
      <c r="B46" s="38">
        <f>SUM(B47)</f>
        <v>0</v>
      </c>
      <c r="C46" s="38">
        <v>0</v>
      </c>
      <c r="D46" s="45">
        <v>51380</v>
      </c>
      <c r="E46" s="45">
        <v>51380</v>
      </c>
      <c r="F46" s="10"/>
    </row>
    <row r="47" spans="1:5" s="3" customFormat="1" ht="15.75">
      <c r="A47" s="40" t="s">
        <v>40</v>
      </c>
      <c r="B47" s="40">
        <v>0</v>
      </c>
      <c r="C47" s="40">
        <v>0</v>
      </c>
      <c r="D47" s="42">
        <v>51380</v>
      </c>
      <c r="E47" s="42">
        <f>SUM(B47:D47)</f>
        <v>51380</v>
      </c>
    </row>
    <row r="48" spans="1:8" s="2" customFormat="1" ht="15.75">
      <c r="A48" s="38" t="s">
        <v>22</v>
      </c>
      <c r="B48" s="45">
        <f>SUM(B7+B13+B17+B20+B23+B38+B27)</f>
        <v>4304002</v>
      </c>
      <c r="C48" s="45">
        <f>SUM(C9+C10+C18+C19+C21+C40)</f>
        <v>169960</v>
      </c>
      <c r="D48" s="45">
        <f>SUM(D7+D13+D17+D23+D28+D33+D38+D43+D46)</f>
        <v>4384600</v>
      </c>
      <c r="E48" s="39">
        <f>SUM(B48:D48)</f>
        <v>8858562</v>
      </c>
      <c r="F48" s="10"/>
      <c r="G48" s="10"/>
      <c r="H48" s="10"/>
    </row>
    <row r="49" spans="1:6" ht="12.75">
      <c r="A49" s="4"/>
      <c r="B49" s="4"/>
      <c r="C49" s="4"/>
      <c r="D49" s="13"/>
      <c r="E49" s="4"/>
      <c r="F49" s="26"/>
    </row>
    <row r="50" spans="1:6" ht="12.75">
      <c r="A50" s="4"/>
      <c r="B50" s="13"/>
      <c r="C50" s="4"/>
      <c r="D50" s="13"/>
      <c r="E50" s="13"/>
      <c r="F50" s="26"/>
    </row>
    <row r="51" spans="1:5" ht="12.75">
      <c r="A51" s="4"/>
      <c r="B51" s="13"/>
      <c r="C51" s="4"/>
      <c r="D51" s="29"/>
      <c r="E51" s="37"/>
    </row>
    <row r="52" spans="1:5" ht="15.75">
      <c r="A52" s="4"/>
      <c r="B52" s="27"/>
      <c r="C52" s="4"/>
      <c r="D52" s="8" t="s">
        <v>47</v>
      </c>
      <c r="E52" s="7"/>
    </row>
    <row r="53" spans="1:5" ht="12.75">
      <c r="A53" s="25"/>
      <c r="B53" s="2"/>
      <c r="C53" s="4"/>
      <c r="D53" s="4"/>
      <c r="E53" s="4"/>
    </row>
    <row r="54" spans="1:5" ht="15">
      <c r="A54" s="4"/>
      <c r="B54" s="28"/>
      <c r="C54" s="4"/>
      <c r="D54" s="4"/>
      <c r="E54" s="13"/>
    </row>
    <row r="55" spans="1:5" ht="12.75">
      <c r="A55" s="14"/>
      <c r="B55" s="15"/>
      <c r="C55" s="35"/>
      <c r="D55" s="7"/>
      <c r="E55" s="7"/>
    </row>
    <row r="56" spans="1:5" ht="12.75">
      <c r="A56" s="14"/>
      <c r="B56" s="14"/>
      <c r="C56" s="24"/>
      <c r="D56" s="4"/>
      <c r="E56" s="13"/>
    </row>
    <row r="57" spans="1:5" ht="15">
      <c r="A57" s="14"/>
      <c r="B57" s="16"/>
      <c r="C57" s="21"/>
      <c r="D57" s="13"/>
      <c r="E57" s="4"/>
    </row>
    <row r="58" spans="1:5" ht="12.75">
      <c r="A58" s="18"/>
      <c r="B58" s="17"/>
      <c r="C58" s="21"/>
      <c r="D58" s="6"/>
      <c r="E58" s="6"/>
    </row>
    <row r="59" spans="1:5" ht="15">
      <c r="A59" s="14"/>
      <c r="B59" s="16"/>
      <c r="C59" s="21"/>
      <c r="D59" s="6"/>
      <c r="E59" s="6"/>
    </row>
    <row r="60" spans="1:5" ht="12.75">
      <c r="A60" s="18"/>
      <c r="B60" s="19"/>
      <c r="C60" s="21"/>
      <c r="D60" s="6"/>
      <c r="E60" s="6"/>
    </row>
    <row r="61" spans="1:5" ht="15">
      <c r="A61" s="14"/>
      <c r="B61" s="16"/>
      <c r="C61" s="17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14"/>
      <c r="B63" s="20"/>
      <c r="C63" s="20"/>
      <c r="D63" s="6"/>
      <c r="E63" s="6"/>
    </row>
    <row r="64" spans="1:5" ht="12.75">
      <c r="A64" s="14"/>
      <c r="B64" s="6"/>
      <c r="C64" s="6"/>
      <c r="D64" s="6"/>
      <c r="E64" s="6"/>
    </row>
    <row r="65" spans="1:5" ht="12.75">
      <c r="A65" s="22"/>
      <c r="B65" s="6"/>
      <c r="C65" s="6"/>
      <c r="D65" s="6"/>
      <c r="E65" s="6"/>
    </row>
    <row r="66" spans="1:5" ht="12.75">
      <c r="A66" s="22"/>
      <c r="B66" s="6"/>
      <c r="C66" s="6"/>
      <c r="D66" s="6"/>
      <c r="E66" s="6"/>
    </row>
    <row r="67" spans="1:5" ht="12.75">
      <c r="A67" s="22"/>
      <c r="B67" s="6"/>
      <c r="C67" s="6"/>
      <c r="D67" s="6"/>
      <c r="E67" s="6"/>
    </row>
    <row r="68" spans="1:5" ht="12.75">
      <c r="A68" s="22"/>
      <c r="B68" s="23"/>
      <c r="C68" s="23"/>
      <c r="D68" s="6"/>
      <c r="E68" s="6"/>
    </row>
    <row r="69" spans="1:5" ht="12.75">
      <c r="A69" s="22"/>
      <c r="B69" s="23"/>
      <c r="C69" s="23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7"/>
      <c r="E73" s="6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24" sqref="O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and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 and Science</dc:creator>
  <cp:keywords/>
  <dc:description/>
  <cp:lastModifiedBy>Galya</cp:lastModifiedBy>
  <cp:lastPrinted>2018-01-13T14:01:07Z</cp:lastPrinted>
  <dcterms:created xsi:type="dcterms:W3CDTF">2011-01-20T11:38:26Z</dcterms:created>
  <dcterms:modified xsi:type="dcterms:W3CDTF">2020-01-22T06:57:47Z</dcterms:modified>
  <cp:category/>
  <cp:version/>
  <cp:contentType/>
  <cp:contentStatus/>
</cp:coreProperties>
</file>