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<sst xmlns="http://schemas.openxmlformats.org/spreadsheetml/2006/main" count="43" uniqueCount="39">
  <si>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№</t>
  </si>
  <si>
    <t>Функция,дейност</t>
  </si>
  <si>
    <t>ДЪРЖАВНИ ДЕЙНОСТИ</t>
  </si>
  <si>
    <t>Общинска администрация</t>
  </si>
  <si>
    <t>МЕСТНИ ДЕЙНОСТИ</t>
  </si>
  <si>
    <t>Общински съвет</t>
  </si>
  <si>
    <t>Общи държавни служби</t>
  </si>
  <si>
    <t xml:space="preserve"> Осветление на улици</t>
  </si>
  <si>
    <t xml:space="preserve"> Спортни бази</t>
  </si>
  <si>
    <t>Образование</t>
  </si>
  <si>
    <t xml:space="preserve"> Жилищно стройтелство и БКС</t>
  </si>
  <si>
    <t>Почивно дело, култура и религиозни дейности</t>
  </si>
  <si>
    <t>ДОФИНАНСИРАНЕ</t>
  </si>
  <si>
    <t xml:space="preserve"> Общи държавни служби</t>
  </si>
  <si>
    <t>СПРАВКА</t>
  </si>
  <si>
    <t>ЗА ЧИСЛЕНОСТТА НА ПЕРСОНАЛА И СРЕДСТВАТА ЗА РАБОТНИ ЗАПЛАТИ</t>
  </si>
  <si>
    <t>Нещатна численост</t>
  </si>
  <si>
    <t xml:space="preserve"> Здравеопазване</t>
  </si>
  <si>
    <t>I.</t>
  </si>
  <si>
    <t>II.</t>
  </si>
  <si>
    <t>III.</t>
  </si>
  <si>
    <t xml:space="preserve">Детски ясли, детски млечни кухни </t>
  </si>
  <si>
    <t>Управление на дейностите по отпадъците</t>
  </si>
  <si>
    <t>Социално осигуряване подпомагане и грижи</t>
  </si>
  <si>
    <t>Домашен социален патронаж</t>
  </si>
  <si>
    <t>Приложение № 7</t>
  </si>
  <si>
    <t>IV.</t>
  </si>
  <si>
    <t>2.</t>
  </si>
  <si>
    <t>Други дейности по образованието</t>
  </si>
  <si>
    <t>Отбрана и сигурност</t>
  </si>
  <si>
    <t>ОМП</t>
  </si>
  <si>
    <t xml:space="preserve">  Детски градини</t>
  </si>
  <si>
    <t>Здравен кабинет в ДГ и Училища</t>
  </si>
  <si>
    <t>Кметове</t>
  </si>
  <si>
    <t>Община Криводол за 2019 г.</t>
  </si>
  <si>
    <t>Численост на персонала 01.01.2019</t>
  </si>
  <si>
    <t>Средства за работна заплата за 2019 година</t>
  </si>
  <si>
    <t>СрБРЗ 01.01.2019</t>
  </si>
  <si>
    <t>Криводол 2019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</si>
</sst>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71" fontId="0" fillId="0" borderId="10" xfId="49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7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77" fontId="1" fillId="33" borderId="10" xfId="0" applyNumberFormat="1" applyFont="1" applyFill="1" applyBorder="1" applyAlignment="1">
      <alignment/>
    </xf>
    <xf numFmtId="171" fontId="0" fillId="0" borderId="10" xfId="49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171" fontId="0" fillId="0" borderId="10" xfId="49" applyFont="1" applyFill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PageLayoutView="0" workbookViewId="0" topLeftCell="A16">
      <selection activeCell="I32" sqref="I32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12.57421875" style="0" customWidth="1"/>
    <col min="4" max="4" width="14.57421875" style="0" customWidth="1"/>
    <col min="5" max="5" width="13.421875" style="0" customWidth="1"/>
  </cols>
  <sheetData>
    <row r="2" spans="4:5" ht="12.75">
      <c r="D2" s="5"/>
      <c r="E2" s="5" t="s">
        <v>25</v>
      </c>
    </row>
    <row r="3" ht="12.75">
      <c r="D3" s="5"/>
    </row>
    <row r="4" ht="12.75">
      <c r="C4" s="6" t="s">
        <v>14</v>
      </c>
    </row>
    <row r="5" spans="2:5" ht="12.75">
      <c r="B5" s="5" t="s">
        <v>15</v>
      </c>
      <c r="C5" s="5"/>
      <c r="D5" s="5"/>
      <c r="E5" s="5"/>
    </row>
    <row r="6" ht="12.75">
      <c r="C6" s="6" t="s">
        <v>34</v>
      </c>
    </row>
    <row r="7" ht="12.75">
      <c r="C7" s="6"/>
    </row>
    <row r="8" spans="1:5" ht="51" customHeight="1">
      <c r="A8" s="1" t="s">
        <v>0</v>
      </c>
      <c r="B8" s="23" t="s">
        <v>1</v>
      </c>
      <c r="C8" s="2" t="s">
        <v>35</v>
      </c>
      <c r="D8" s="9" t="s">
        <v>36</v>
      </c>
      <c r="E8" s="9" t="s">
        <v>37</v>
      </c>
    </row>
    <row r="9" spans="1:7" s="16" customFormat="1" ht="14.25" customHeight="1">
      <c r="A9" s="34" t="s">
        <v>18</v>
      </c>
      <c r="B9" s="35" t="s">
        <v>2</v>
      </c>
      <c r="C9" s="32">
        <f>SUM(C10+C13+C15+C18)</f>
        <v>109</v>
      </c>
      <c r="D9" s="32">
        <f>SUM(D10+D13+D15+D18)</f>
        <v>1217535</v>
      </c>
      <c r="E9" s="37"/>
      <c r="F9" s="17"/>
      <c r="G9" s="17"/>
    </row>
    <row r="10" spans="1:5" ht="14.25" customHeight="1">
      <c r="A10" s="4">
        <v>1</v>
      </c>
      <c r="B10" s="23" t="s">
        <v>13</v>
      </c>
      <c r="C10" s="14">
        <v>49</v>
      </c>
      <c r="D10" s="11">
        <f>SUM(D11:D12)</f>
        <v>575133</v>
      </c>
      <c r="E10" s="4">
        <v>854.78</v>
      </c>
    </row>
    <row r="11" spans="1:5" ht="14.25" customHeight="1">
      <c r="A11" s="4"/>
      <c r="B11" t="s">
        <v>33</v>
      </c>
      <c r="C11" s="27">
        <v>15</v>
      </c>
      <c r="D11" s="22">
        <v>213238</v>
      </c>
      <c r="E11" s="39">
        <f>SUM(D11/12)/15</f>
        <v>1184.6555555555556</v>
      </c>
    </row>
    <row r="12" spans="1:5" ht="14.25" customHeight="1">
      <c r="A12" s="4"/>
      <c r="B12" s="25" t="s">
        <v>3</v>
      </c>
      <c r="C12" s="27">
        <v>34</v>
      </c>
      <c r="D12" s="22">
        <v>361895</v>
      </c>
      <c r="E12" s="41">
        <f>SUM(D12/12)/34</f>
        <v>886.9975490196078</v>
      </c>
    </row>
    <row r="13" spans="1:5" s="19" customFormat="1" ht="14.25" customHeight="1">
      <c r="A13" s="4">
        <v>2</v>
      </c>
      <c r="B13" s="23" t="s">
        <v>29</v>
      </c>
      <c r="C13" s="14">
        <v>5</v>
      </c>
      <c r="D13" s="11">
        <f>SUM(D14)</f>
        <v>41590</v>
      </c>
      <c r="E13" s="4"/>
    </row>
    <row r="14" spans="1:5" ht="14.25" customHeight="1">
      <c r="A14" s="4"/>
      <c r="B14" s="25" t="s">
        <v>30</v>
      </c>
      <c r="C14" s="8">
        <v>5</v>
      </c>
      <c r="D14" s="22">
        <v>41590</v>
      </c>
      <c r="E14" s="28">
        <f>SUM(D14/12)/5</f>
        <v>693.1666666666667</v>
      </c>
    </row>
    <row r="15" spans="1:5" ht="12.75">
      <c r="A15" s="4">
        <v>3</v>
      </c>
      <c r="B15" s="26" t="s">
        <v>17</v>
      </c>
      <c r="C15" s="14">
        <f>SUM(C16:C17)</f>
        <v>6</v>
      </c>
      <c r="D15" s="11">
        <f>SUM(D16:D17)</f>
        <v>60830</v>
      </c>
      <c r="E15" s="4"/>
    </row>
    <row r="16" spans="1:5" ht="12.75">
      <c r="A16" s="4"/>
      <c r="B16" s="25" t="s">
        <v>21</v>
      </c>
      <c r="C16" s="8">
        <v>2</v>
      </c>
      <c r="D16" s="12">
        <v>21780</v>
      </c>
      <c r="E16" s="29">
        <f>SUM(D16/12)/2</f>
        <v>907.5</v>
      </c>
    </row>
    <row r="17" spans="1:5" ht="14.25" customHeight="1">
      <c r="A17" s="4"/>
      <c r="B17" s="24" t="s">
        <v>32</v>
      </c>
      <c r="C17" s="8">
        <v>4</v>
      </c>
      <c r="D17" s="12">
        <v>39050</v>
      </c>
      <c r="E17" s="29">
        <f>SUM(D17/12)/4</f>
        <v>813.5416666666666</v>
      </c>
    </row>
    <row r="18" spans="1:5" ht="12.75">
      <c r="A18" s="4">
        <v>4</v>
      </c>
      <c r="B18" s="23" t="s">
        <v>9</v>
      </c>
      <c r="C18" s="14">
        <f>SUM(C19:C20)</f>
        <v>49</v>
      </c>
      <c r="D18" s="11">
        <f>SUM(D19:D20)</f>
        <v>539982</v>
      </c>
      <c r="E18" s="30"/>
    </row>
    <row r="19" spans="1:5" ht="12.75">
      <c r="A19" s="4"/>
      <c r="B19" s="24" t="s">
        <v>31</v>
      </c>
      <c r="C19" s="27">
        <v>45</v>
      </c>
      <c r="D19" s="22">
        <v>502308</v>
      </c>
      <c r="E19" s="29">
        <f>SUM(D19/45)/12</f>
        <v>930.1999999999999</v>
      </c>
    </row>
    <row r="20" spans="1:5" ht="24">
      <c r="A20" s="4"/>
      <c r="B20" s="24" t="s">
        <v>28</v>
      </c>
      <c r="C20" s="27">
        <v>4</v>
      </c>
      <c r="D20" s="22">
        <v>37674</v>
      </c>
      <c r="E20" s="29">
        <f>SUM(D20/12)/4</f>
        <v>784.875</v>
      </c>
    </row>
    <row r="21" spans="1:6" s="16" customFormat="1" ht="12.75">
      <c r="A21" s="34" t="s">
        <v>19</v>
      </c>
      <c r="B21" s="35" t="s">
        <v>4</v>
      </c>
      <c r="C21" s="32">
        <f>SUM(C22+C24+C26+C29)</f>
        <v>34</v>
      </c>
      <c r="D21" s="32">
        <f>SUM(D22+D24+D26+D29)</f>
        <v>307147</v>
      </c>
      <c r="E21" s="40"/>
      <c r="F21" s="17"/>
    </row>
    <row r="22" spans="1:5" ht="12.75">
      <c r="A22" s="4">
        <v>1</v>
      </c>
      <c r="B22" s="23" t="s">
        <v>6</v>
      </c>
      <c r="C22" s="1">
        <v>1</v>
      </c>
      <c r="D22" s="11">
        <f>SUM(D23)</f>
        <v>25337</v>
      </c>
      <c r="E22" s="29">
        <f>SUM(D22/12)/1</f>
        <v>2111.4166666666665</v>
      </c>
    </row>
    <row r="23" spans="1:7" ht="12.75">
      <c r="A23" s="4"/>
      <c r="B23" s="25" t="s">
        <v>5</v>
      </c>
      <c r="C23" s="8">
        <v>1</v>
      </c>
      <c r="D23" s="12">
        <v>25337</v>
      </c>
      <c r="E23" s="29">
        <f>SUM(D23/12)/1</f>
        <v>2111.4166666666665</v>
      </c>
      <c r="G23" s="21"/>
    </row>
    <row r="24" spans="1:5" ht="24">
      <c r="A24" s="4">
        <v>2</v>
      </c>
      <c r="B24" s="26" t="s">
        <v>23</v>
      </c>
      <c r="C24" s="1">
        <v>26</v>
      </c>
      <c r="D24" s="11">
        <f>SUM(D25)</f>
        <v>219904</v>
      </c>
      <c r="E24" s="30"/>
    </row>
    <row r="25" spans="1:5" ht="12.75">
      <c r="A25" s="4"/>
      <c r="B25" s="24" t="s">
        <v>24</v>
      </c>
      <c r="C25" s="27">
        <v>26</v>
      </c>
      <c r="D25" s="22">
        <v>219904</v>
      </c>
      <c r="E25" s="29">
        <f>SUM(D25/12/26)</f>
        <v>704.8205128205128</v>
      </c>
    </row>
    <row r="26" spans="1:5" ht="12.75">
      <c r="A26" s="4">
        <v>3</v>
      </c>
      <c r="B26" s="26" t="s">
        <v>10</v>
      </c>
      <c r="C26" s="1">
        <f>SUM(C27:C28)</f>
        <v>6</v>
      </c>
      <c r="D26" s="11">
        <f>SUM(D27:D28)</f>
        <v>54311</v>
      </c>
      <c r="E26" s="4"/>
    </row>
    <row r="27" spans="1:5" ht="12.75">
      <c r="A27" s="4"/>
      <c r="B27" s="25" t="s">
        <v>7</v>
      </c>
      <c r="C27" s="8">
        <v>2</v>
      </c>
      <c r="D27" s="12">
        <v>22829</v>
      </c>
      <c r="E27" s="29">
        <f>SUM(D27/12)/2</f>
        <v>951.2083333333334</v>
      </c>
    </row>
    <row r="28" spans="1:5" ht="24">
      <c r="A28" s="4"/>
      <c r="B28" s="24" t="s">
        <v>22</v>
      </c>
      <c r="C28" s="8">
        <v>4</v>
      </c>
      <c r="D28" s="12">
        <v>31482</v>
      </c>
      <c r="E28" s="29">
        <f>SUM(D28/12)/4</f>
        <v>655.875</v>
      </c>
    </row>
    <row r="29" spans="1:5" ht="24">
      <c r="A29" s="4">
        <v>4</v>
      </c>
      <c r="B29" s="26" t="s">
        <v>11</v>
      </c>
      <c r="C29" s="1">
        <v>1</v>
      </c>
      <c r="D29" s="11">
        <f>SUM(D30)</f>
        <v>7595</v>
      </c>
      <c r="E29" s="30"/>
    </row>
    <row r="30" spans="1:5" ht="12.75">
      <c r="A30" s="4"/>
      <c r="B30" s="25" t="s">
        <v>8</v>
      </c>
      <c r="C30" s="8">
        <v>1</v>
      </c>
      <c r="D30" s="22">
        <v>7595</v>
      </c>
      <c r="E30" s="29">
        <f>SUM(D30/12)</f>
        <v>632.9166666666666</v>
      </c>
    </row>
    <row r="31" spans="1:5" ht="12.75">
      <c r="A31" s="4"/>
      <c r="B31" s="25"/>
      <c r="C31" s="8"/>
      <c r="D31" s="12"/>
      <c r="E31" s="29"/>
    </row>
    <row r="32" spans="1:5" s="16" customFormat="1" ht="12.75">
      <c r="A32" s="34" t="s">
        <v>20</v>
      </c>
      <c r="B32" s="35" t="s">
        <v>12</v>
      </c>
      <c r="C32" s="38">
        <f>SUM(C34)</f>
        <v>17.5</v>
      </c>
      <c r="D32" s="36">
        <f>SUM(D33)</f>
        <v>133780</v>
      </c>
      <c r="E32" s="34"/>
    </row>
    <row r="33" spans="1:5" ht="12.75">
      <c r="A33" s="4">
        <v>1</v>
      </c>
      <c r="B33" s="23" t="s">
        <v>13</v>
      </c>
      <c r="C33" s="33"/>
      <c r="D33" s="11">
        <f>SUM(D34)</f>
        <v>133780</v>
      </c>
      <c r="E33" s="4"/>
    </row>
    <row r="34" spans="1:5" ht="12.75">
      <c r="A34" s="4"/>
      <c r="B34" s="3" t="s">
        <v>3</v>
      </c>
      <c r="C34" s="8">
        <v>17.5</v>
      </c>
      <c r="D34" s="22">
        <v>133780</v>
      </c>
      <c r="E34" s="28">
        <f>SUM(D34/12)/17.5</f>
        <v>637.047619047619</v>
      </c>
    </row>
    <row r="35" spans="1:7" ht="12.75">
      <c r="A35" s="32" t="s">
        <v>26</v>
      </c>
      <c r="B35" s="32" t="s">
        <v>16</v>
      </c>
      <c r="C35" s="32">
        <v>1</v>
      </c>
      <c r="D35" s="36">
        <v>7000</v>
      </c>
      <c r="E35" s="34"/>
      <c r="G35" s="10"/>
    </row>
    <row r="36" spans="1:7" s="16" customFormat="1" ht="12.75">
      <c r="A36" s="14" t="s">
        <v>27</v>
      </c>
      <c r="B36" s="31" t="s">
        <v>4</v>
      </c>
      <c r="C36" s="14">
        <f>SUM(C37)</f>
        <v>1</v>
      </c>
      <c r="D36" s="15">
        <f>SUM(D37)</f>
        <v>7000</v>
      </c>
      <c r="E36" s="13"/>
      <c r="G36" s="18"/>
    </row>
    <row r="37" spans="1:7" ht="12.75">
      <c r="A37" s="1"/>
      <c r="B37" s="25" t="s">
        <v>8</v>
      </c>
      <c r="C37" s="8">
        <v>1</v>
      </c>
      <c r="D37" s="12">
        <v>7000</v>
      </c>
      <c r="E37" s="29">
        <f>SUM(D37/12)</f>
        <v>583.3333333333334</v>
      </c>
      <c r="G37" s="10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42"/>
      <c r="D39" s="43"/>
      <c r="E39" s="7"/>
    </row>
    <row r="40" spans="1:3" ht="12.75">
      <c r="A40" s="7"/>
      <c r="B40" s="7"/>
      <c r="C40" s="7"/>
    </row>
    <row r="41" spans="1:5" ht="12.75">
      <c r="A41" s="7"/>
      <c r="B41" s="7"/>
      <c r="C41" s="7"/>
      <c r="D41" s="7"/>
      <c r="E41" s="7"/>
    </row>
    <row r="42" spans="1:4" ht="12.75">
      <c r="A42" s="7"/>
      <c r="B42" s="7"/>
      <c r="C42" s="7"/>
      <c r="D42" s="20" t="s">
        <v>38</v>
      </c>
    </row>
    <row r="43" spans="1:5" ht="409.5">
      <c r="A43" s="7"/>
      <c r="B43" s="7"/>
      <c r="C43" s="7"/>
      <c r="D43" s="7"/>
      <c r="E43" s="7"/>
    </row>
    <row r="44" spans="1:5" ht="409.5">
      <c r="A44" s="7"/>
      <c r="B44" s="7"/>
      <c r="C44" s="7"/>
      <c r="D44" s="7"/>
      <c r="E44" s="7"/>
    </row>
    <row r="45" spans="1:5" ht="409.5">
      <c r="A45" s="7"/>
      <c r="B45" s="7"/>
      <c r="C45" s="7"/>
      <c r="D45" s="7"/>
      <c r="E45" s="7"/>
    </row>
    <row r="46" spans="1:5" ht="409.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2019-01-10T06:22:21Z</cp:lastPrinted>
  <dcterms:created xsi:type="dcterms:W3CDTF">2012-11-28T14:22:55Z</dcterms:created>
  <dcterms:modified xsi:type="dcterms:W3CDTF">2019-01-31T14:14:14Z</dcterms:modified>
  <cp:category/>
  <cp:version/>
  <cp:contentType/>
  <cp:contentStatus/>
</cp:coreProperties>
</file>