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200" windowHeight="804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<sst xmlns="http://schemas.openxmlformats.org/spreadsheetml/2006/main" count="58" uniqueCount="51">
  <si>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РАЗХОДИ ПО ФУНКЦИЙ</t>
  </si>
  <si>
    <t>ДЪРЖАВНИ</t>
  </si>
  <si>
    <t>ДОФИНАНСИРАНЕ</t>
  </si>
  <si>
    <t>МЕСТНИ</t>
  </si>
  <si>
    <t>1. Общи държавни служби</t>
  </si>
  <si>
    <t>122 Общинска администрация</t>
  </si>
  <si>
    <t>123 Общински съвети</t>
  </si>
  <si>
    <t>2. Отбрана и сигурност</t>
  </si>
  <si>
    <t>239 Др. дейности по вътрешна сигурност</t>
  </si>
  <si>
    <t>3. Образование</t>
  </si>
  <si>
    <t>311 Целодневни детски градини</t>
  </si>
  <si>
    <t>322 Общообразов. училища</t>
  </si>
  <si>
    <t>532 Програми за временна заетост</t>
  </si>
  <si>
    <t>524 Домашен социален патронаж</t>
  </si>
  <si>
    <t>525 Клубове на пенсионера</t>
  </si>
  <si>
    <t>5. Социално подпомагане, осигуряване и грижи</t>
  </si>
  <si>
    <t>4. Здравеопазване</t>
  </si>
  <si>
    <t>431 Детски ясли</t>
  </si>
  <si>
    <t>437 Здравен кабинет в детски градини и училища</t>
  </si>
  <si>
    <t>6. Жилищно стройтелство и БКС</t>
  </si>
  <si>
    <t>604 Осветление на улици</t>
  </si>
  <si>
    <t>606 Изграждане,ремонт и поддържане на уличната мрежа</t>
  </si>
  <si>
    <t>622 Озеленяване</t>
  </si>
  <si>
    <t>623 Чистота</t>
  </si>
  <si>
    <t>7. Почивно дело, култура и религиозни дейности</t>
  </si>
  <si>
    <t>714 Спортни бази</t>
  </si>
  <si>
    <t>738 Читалища</t>
  </si>
  <si>
    <t>741 РТВ</t>
  </si>
  <si>
    <t>745 Обредни домове</t>
  </si>
  <si>
    <t>8. Икономически дейности и услуги</t>
  </si>
  <si>
    <t>832 Ремонт на пътища</t>
  </si>
  <si>
    <t>9. Разходи за лихви</t>
  </si>
  <si>
    <t>910 Лихви по заеми</t>
  </si>
  <si>
    <t>ВСИЧКО РАЗХОДИ</t>
  </si>
  <si>
    <t>Приложение № 2</t>
  </si>
  <si>
    <t>С П Р А В К А</t>
  </si>
  <si>
    <t>лева</t>
  </si>
  <si>
    <t>713 Спорт за всички</t>
  </si>
  <si>
    <t xml:space="preserve">283 Превантивна дейност за намаляване на вредните последствия от БАК </t>
  </si>
  <si>
    <t>627 Управление на дейностите по отпадъците</t>
  </si>
  <si>
    <t>282 Отбранително мобилизационна подготовка</t>
  </si>
  <si>
    <t>Опазване на околната среда</t>
  </si>
  <si>
    <t>Благоустрояване и комунално стопанство</t>
  </si>
  <si>
    <t>878 Приюти за безстопанствени животни</t>
  </si>
  <si>
    <t>530 Центрове за настаняване от семеен тип</t>
  </si>
  <si>
    <t>Криводол 2016 г.</t>
  </si>
  <si>
    <t>541 Домове  за възрастни хора с увреждания</t>
  </si>
  <si>
    <t>Капиталови разходи</t>
  </si>
  <si>
    <t xml:space="preserve"> за разпределението на разходите по функции и дейности за 2016 г.</t>
  </si>
  <si>
    <t>БЮДЖЕТ 2016</t>
  </si>
  <si>
    <t>898 Други дейности по икономиката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</si>
</sst>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3" fontId="0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1"/>
  <sheetViews>
    <sheetView tabSelected="1" zoomScalePageLayoutView="0" workbookViewId="0" topLeftCell="A13">
      <selection activeCell="J94" sqref="I94:J94"/>
    </sheetView>
  </sheetViews>
  <sheetFormatPr defaultColWidth="9.140625" defaultRowHeight="12.75"/>
  <cols>
    <col min="1" max="1" width="32.140625" style="0" customWidth="1"/>
    <col min="2" max="2" width="13.140625" style="0" customWidth="1"/>
    <col min="3" max="3" width="10.7109375" style="0" customWidth="1"/>
    <col min="4" max="4" width="12.8515625" style="0" customWidth="1"/>
    <col min="5" max="5" width="13.8515625" style="0" customWidth="1"/>
    <col min="6" max="6" width="9.421875" style="0" customWidth="1"/>
  </cols>
  <sheetData>
    <row r="3" spans="1:4" ht="15">
      <c r="A3" s="3"/>
      <c r="D3" s="16" t="s">
        <v>34</v>
      </c>
    </row>
    <row r="4" ht="12.75">
      <c r="D4" s="3"/>
    </row>
    <row r="5" ht="15">
      <c r="B5" s="16" t="s">
        <v>35</v>
      </c>
    </row>
    <row r="6" spans="1:3" ht="15">
      <c r="A6" s="16" t="s">
        <v>48</v>
      </c>
      <c r="B6" s="21"/>
      <c r="C6" s="21"/>
    </row>
    <row r="7" ht="12.75">
      <c r="E7" s="6" t="s">
        <v>36</v>
      </c>
    </row>
    <row r="8" spans="1:5" s="1" customFormat="1" ht="38.25" customHeight="1">
      <c r="A8" s="2" t="s">
        <v>0</v>
      </c>
      <c r="B8" s="39" t="s">
        <v>1</v>
      </c>
      <c r="C8" s="40" t="s">
        <v>2</v>
      </c>
      <c r="D8" s="39" t="s">
        <v>3</v>
      </c>
      <c r="E8" s="45" t="s">
        <v>49</v>
      </c>
    </row>
    <row r="9" spans="1:6" s="3" customFormat="1" ht="15">
      <c r="A9" s="9" t="s">
        <v>4</v>
      </c>
      <c r="B9" s="10">
        <f>SUM(B10:B12)</f>
        <v>534000</v>
      </c>
      <c r="C9" s="10">
        <f>SUM(C10:C12)</f>
        <v>182600</v>
      </c>
      <c r="D9" s="10">
        <f>SUM(D10:D13)</f>
        <v>494870</v>
      </c>
      <c r="E9" s="10">
        <f aca="true" t="shared" si="0" ref="E9:E23">SUM(B9:D9)</f>
        <v>1211470</v>
      </c>
      <c r="F9" s="17"/>
    </row>
    <row r="10" spans="1:6" s="4" customFormat="1" ht="15">
      <c r="A10" s="11" t="s">
        <v>5</v>
      </c>
      <c r="B10" s="12">
        <v>534000</v>
      </c>
      <c r="C10" s="20">
        <v>182600</v>
      </c>
      <c r="D10" s="12">
        <v>372000</v>
      </c>
      <c r="E10" s="12">
        <f t="shared" si="0"/>
        <v>1088600</v>
      </c>
      <c r="F10" s="22"/>
    </row>
    <row r="11" spans="1:6" s="4" customFormat="1" ht="15">
      <c r="A11" s="11" t="s">
        <v>47</v>
      </c>
      <c r="B11" s="12"/>
      <c r="C11" s="20"/>
      <c r="D11" s="12">
        <v>5000</v>
      </c>
      <c r="E11" s="12">
        <f t="shared" si="0"/>
        <v>5000</v>
      </c>
      <c r="F11" s="22"/>
    </row>
    <row r="12" spans="1:6" s="4" customFormat="1" ht="15">
      <c r="A12" s="11" t="s">
        <v>6</v>
      </c>
      <c r="B12" s="11">
        <v>0</v>
      </c>
      <c r="C12" s="11">
        <v>0</v>
      </c>
      <c r="D12" s="20">
        <v>107870</v>
      </c>
      <c r="E12" s="11">
        <f t="shared" si="0"/>
        <v>107870</v>
      </c>
      <c r="F12" s="22"/>
    </row>
    <row r="13" spans="1:6" s="4" customFormat="1" ht="15">
      <c r="A13" s="11" t="s">
        <v>47</v>
      </c>
      <c r="B13" s="11"/>
      <c r="C13" s="11"/>
      <c r="D13" s="20">
        <v>10000</v>
      </c>
      <c r="E13" s="11">
        <f t="shared" si="0"/>
        <v>10000</v>
      </c>
      <c r="F13" s="22"/>
    </row>
    <row r="14" spans="1:5" s="3" customFormat="1" ht="15">
      <c r="A14" s="9" t="s">
        <v>7</v>
      </c>
      <c r="B14" s="10">
        <f>SUM(B15:B17)</f>
        <v>67030</v>
      </c>
      <c r="C14" s="9">
        <f>SUM(C15:C15)</f>
        <v>0</v>
      </c>
      <c r="D14" s="10">
        <f>SUM(D15+D17)</f>
        <v>7000</v>
      </c>
      <c r="E14" s="10">
        <f t="shared" si="0"/>
        <v>74030</v>
      </c>
    </row>
    <row r="15" spans="1:5" s="4" customFormat="1" ht="30.75">
      <c r="A15" s="13" t="s">
        <v>8</v>
      </c>
      <c r="B15" s="12">
        <v>11880</v>
      </c>
      <c r="C15" s="11">
        <v>0</v>
      </c>
      <c r="D15" s="18">
        <v>0</v>
      </c>
      <c r="E15" s="11">
        <f t="shared" si="0"/>
        <v>11880</v>
      </c>
    </row>
    <row r="16" spans="1:5" s="4" customFormat="1" ht="46.5">
      <c r="A16" s="13" t="s">
        <v>40</v>
      </c>
      <c r="B16" s="12">
        <v>55150</v>
      </c>
      <c r="C16" s="11">
        <v>0</v>
      </c>
      <c r="D16" s="18">
        <v>0</v>
      </c>
      <c r="E16" s="11">
        <f t="shared" si="0"/>
        <v>55150</v>
      </c>
    </row>
    <row r="17" spans="1:5" s="4" customFormat="1" ht="61.5">
      <c r="A17" s="13" t="s">
        <v>38</v>
      </c>
      <c r="B17" s="12">
        <v>0</v>
      </c>
      <c r="C17" s="11">
        <v>0</v>
      </c>
      <c r="D17" s="20">
        <v>7000</v>
      </c>
      <c r="E17" s="11">
        <f t="shared" si="0"/>
        <v>7000</v>
      </c>
    </row>
    <row r="18" spans="1:5" s="3" customFormat="1" ht="15">
      <c r="A18" s="9" t="s">
        <v>9</v>
      </c>
      <c r="B18" s="10">
        <f>SUM(B19:B20)</f>
        <v>1772660</v>
      </c>
      <c r="C18" s="10">
        <f>SUM(C19:C20)</f>
        <v>136068</v>
      </c>
      <c r="D18" s="10">
        <f>SUM(D19:D20)</f>
        <v>115000</v>
      </c>
      <c r="E18" s="9">
        <f t="shared" si="0"/>
        <v>2023728</v>
      </c>
    </row>
    <row r="19" spans="1:5" s="4" customFormat="1" ht="30.75">
      <c r="A19" s="13" t="s">
        <v>10</v>
      </c>
      <c r="B19" s="12">
        <v>461988</v>
      </c>
      <c r="C19" s="18">
        <v>6048</v>
      </c>
      <c r="D19" s="20">
        <v>115000</v>
      </c>
      <c r="E19" s="11">
        <f t="shared" si="0"/>
        <v>583036</v>
      </c>
    </row>
    <row r="20" spans="1:5" s="4" customFormat="1" ht="15">
      <c r="A20" s="11" t="s">
        <v>11</v>
      </c>
      <c r="B20" s="20">
        <v>1310672</v>
      </c>
      <c r="C20" s="20">
        <v>130020</v>
      </c>
      <c r="D20" s="11">
        <v>0</v>
      </c>
      <c r="E20" s="11">
        <f t="shared" si="0"/>
        <v>1440692</v>
      </c>
    </row>
    <row r="21" spans="1:5" s="3" customFormat="1" ht="15">
      <c r="A21" s="14" t="s">
        <v>16</v>
      </c>
      <c r="B21" s="10">
        <f>SUM(B22:B23)</f>
        <v>66996</v>
      </c>
      <c r="C21" s="9">
        <f>SUM(C22:C23)</f>
        <v>0</v>
      </c>
      <c r="D21" s="9">
        <f>SUM(D22:D23)</f>
        <v>0</v>
      </c>
      <c r="E21" s="10">
        <f t="shared" si="0"/>
        <v>66996</v>
      </c>
    </row>
    <row r="22" spans="1:5" s="4" customFormat="1" ht="15">
      <c r="A22" s="13" t="s">
        <v>17</v>
      </c>
      <c r="B22" s="12">
        <v>19546</v>
      </c>
      <c r="C22" s="11">
        <v>0</v>
      </c>
      <c r="D22" s="11">
        <v>0</v>
      </c>
      <c r="E22" s="11">
        <f t="shared" si="0"/>
        <v>19546</v>
      </c>
    </row>
    <row r="23" spans="1:5" s="4" customFormat="1" ht="46.5">
      <c r="A23" s="13" t="s">
        <v>18</v>
      </c>
      <c r="B23" s="12">
        <v>47450</v>
      </c>
      <c r="C23" s="11">
        <v>0</v>
      </c>
      <c r="D23" s="11">
        <v>0</v>
      </c>
      <c r="E23" s="11">
        <f t="shared" si="0"/>
        <v>47450</v>
      </c>
    </row>
    <row r="24" spans="1:5" s="3" customFormat="1" ht="46.5">
      <c r="A24" s="14" t="s">
        <v>15</v>
      </c>
      <c r="B24" s="9">
        <f>SUM(B25:B30)</f>
        <v>0</v>
      </c>
      <c r="C24" s="9">
        <f>SUM(C25:C31)</f>
        <v>569720</v>
      </c>
      <c r="D24" s="10">
        <f>SUM(D25:D30)</f>
        <v>397500</v>
      </c>
      <c r="E24" s="10">
        <f>SUM(C24:D24)</f>
        <v>967220</v>
      </c>
    </row>
    <row r="25" spans="1:7" s="4" customFormat="1" ht="30.75">
      <c r="A25" s="13" t="s">
        <v>13</v>
      </c>
      <c r="B25" s="11">
        <v>0</v>
      </c>
      <c r="C25" s="11">
        <v>0</v>
      </c>
      <c r="D25" s="20">
        <v>381000</v>
      </c>
      <c r="E25" s="11">
        <f aca="true" t="shared" si="1" ref="E25:E54">SUM(B25:D25)</f>
        <v>381000</v>
      </c>
      <c r="F25" s="24"/>
      <c r="G25" s="24"/>
    </row>
    <row r="26" spans="1:7" s="4" customFormat="1" ht="30.75">
      <c r="A26" s="13" t="s">
        <v>14</v>
      </c>
      <c r="B26" s="11">
        <v>0</v>
      </c>
      <c r="C26" s="11">
        <v>0</v>
      </c>
      <c r="D26" s="18">
        <v>13500</v>
      </c>
      <c r="E26" s="11">
        <f t="shared" si="1"/>
        <v>13500</v>
      </c>
      <c r="F26" s="24"/>
      <c r="G26" s="24"/>
    </row>
    <row r="27" spans="1:5" s="4" customFormat="1" ht="46.5">
      <c r="A27" s="13" t="s">
        <v>44</v>
      </c>
      <c r="B27" s="11">
        <v>0</v>
      </c>
      <c r="C27" s="20">
        <v>0</v>
      </c>
      <c r="D27" s="18">
        <v>0</v>
      </c>
      <c r="E27" s="11">
        <f t="shared" si="1"/>
        <v>0</v>
      </c>
    </row>
    <row r="28" spans="1:5" s="4" customFormat="1" ht="15">
      <c r="A28" s="11" t="s">
        <v>47</v>
      </c>
      <c r="B28" s="11"/>
      <c r="C28" s="20">
        <v>292649</v>
      </c>
      <c r="D28" s="18"/>
      <c r="E28" s="11">
        <f t="shared" si="1"/>
        <v>292649</v>
      </c>
    </row>
    <row r="29" spans="1:5" s="4" customFormat="1" ht="30.75">
      <c r="A29" s="13" t="s">
        <v>12</v>
      </c>
      <c r="B29" s="11">
        <v>0</v>
      </c>
      <c r="C29" s="38">
        <v>0</v>
      </c>
      <c r="D29" s="18">
        <v>3000</v>
      </c>
      <c r="E29" s="11">
        <f t="shared" si="1"/>
        <v>3000</v>
      </c>
    </row>
    <row r="30" spans="1:5" s="4" customFormat="1" ht="28.5" customHeight="1">
      <c r="A30" s="13" t="s">
        <v>46</v>
      </c>
      <c r="B30" s="11">
        <v>0</v>
      </c>
      <c r="C30" s="20">
        <v>0</v>
      </c>
      <c r="D30" s="18">
        <v>0</v>
      </c>
      <c r="E30" s="11">
        <f t="shared" si="1"/>
        <v>0</v>
      </c>
    </row>
    <row r="31" spans="1:5" s="4" customFormat="1" ht="16.5" customHeight="1">
      <c r="A31" s="11" t="s">
        <v>47</v>
      </c>
      <c r="B31" s="11"/>
      <c r="C31" s="20">
        <v>277071</v>
      </c>
      <c r="D31" s="18"/>
      <c r="E31" s="11">
        <f t="shared" si="1"/>
        <v>277071</v>
      </c>
    </row>
    <row r="32" spans="1:5" s="3" customFormat="1" ht="30.75">
      <c r="A32" s="14" t="s">
        <v>19</v>
      </c>
      <c r="B32" s="9">
        <f>SUM(B34:B40)</f>
        <v>0</v>
      </c>
      <c r="C32" s="9">
        <f>SUM(C34:C40)</f>
        <v>0</v>
      </c>
      <c r="D32" s="10">
        <f>SUM(D33+D38)</f>
        <v>579459</v>
      </c>
      <c r="E32" s="9">
        <f t="shared" si="1"/>
        <v>579459</v>
      </c>
    </row>
    <row r="33" spans="1:5" s="3" customFormat="1" ht="30.75">
      <c r="A33" s="14" t="s">
        <v>42</v>
      </c>
      <c r="B33" s="11"/>
      <c r="C33" s="11">
        <f>SUM(C34:C36)</f>
        <v>0</v>
      </c>
      <c r="D33" s="10">
        <f>SUM(D34:D37)</f>
        <v>415419</v>
      </c>
      <c r="E33" s="9">
        <f t="shared" si="1"/>
        <v>415419</v>
      </c>
    </row>
    <row r="34" spans="1:6" s="4" customFormat="1" ht="15">
      <c r="A34" s="11" t="s">
        <v>20</v>
      </c>
      <c r="B34" s="11">
        <v>0</v>
      </c>
      <c r="C34" s="11">
        <v>0</v>
      </c>
      <c r="D34" s="18">
        <v>72000</v>
      </c>
      <c r="E34" s="11">
        <f t="shared" si="1"/>
        <v>72000</v>
      </c>
      <c r="F34" s="24"/>
    </row>
    <row r="35" spans="1:6" s="4" customFormat="1" ht="15">
      <c r="A35" s="11" t="s">
        <v>47</v>
      </c>
      <c r="B35" s="11"/>
      <c r="C35" s="11"/>
      <c r="D35" s="18">
        <v>30000</v>
      </c>
      <c r="E35" s="11">
        <f t="shared" si="1"/>
        <v>30000</v>
      </c>
      <c r="F35" s="24"/>
    </row>
    <row r="36" spans="1:6" s="4" customFormat="1" ht="46.5">
      <c r="A36" s="13" t="s">
        <v>21</v>
      </c>
      <c r="B36" s="11">
        <v>0</v>
      </c>
      <c r="C36" s="11">
        <v>0</v>
      </c>
      <c r="D36" s="12">
        <v>45723</v>
      </c>
      <c r="E36" s="11">
        <f t="shared" si="1"/>
        <v>45723</v>
      </c>
      <c r="F36" s="24"/>
    </row>
    <row r="37" spans="1:6" s="4" customFormat="1" ht="15">
      <c r="A37" s="11" t="s">
        <v>47</v>
      </c>
      <c r="B37" s="11"/>
      <c r="C37" s="11"/>
      <c r="D37" s="12">
        <v>267696</v>
      </c>
      <c r="E37" s="11">
        <f t="shared" si="1"/>
        <v>267696</v>
      </c>
      <c r="F37" s="24"/>
    </row>
    <row r="38" spans="1:5" s="3" customFormat="1" ht="30.75">
      <c r="A38" s="14" t="s">
        <v>41</v>
      </c>
      <c r="B38" s="9">
        <f>SUM(B39:B41)</f>
        <v>0</v>
      </c>
      <c r="C38" s="9">
        <f>SUM(C39:C41)</f>
        <v>0</v>
      </c>
      <c r="D38" s="19">
        <f>SUM(D39:D41)</f>
        <v>164040</v>
      </c>
      <c r="E38" s="9">
        <f t="shared" si="1"/>
        <v>164040</v>
      </c>
    </row>
    <row r="39" spans="1:6" s="4" customFormat="1" ht="15">
      <c r="A39" s="11" t="s">
        <v>22</v>
      </c>
      <c r="B39" s="11">
        <v>0</v>
      </c>
      <c r="C39" s="11">
        <v>0</v>
      </c>
      <c r="D39" s="18">
        <v>1200</v>
      </c>
      <c r="E39" s="11">
        <f t="shared" si="1"/>
        <v>1200</v>
      </c>
      <c r="F39" s="24"/>
    </row>
    <row r="40" spans="1:5" s="4" customFormat="1" ht="15">
      <c r="A40" s="11" t="s">
        <v>23</v>
      </c>
      <c r="B40" s="11">
        <v>0</v>
      </c>
      <c r="C40" s="11">
        <v>0</v>
      </c>
      <c r="D40" s="20">
        <v>3600</v>
      </c>
      <c r="E40" s="11">
        <f t="shared" si="1"/>
        <v>3600</v>
      </c>
    </row>
    <row r="41" spans="1:10" s="4" customFormat="1" ht="46.5">
      <c r="A41" s="13" t="s">
        <v>39</v>
      </c>
      <c r="B41" s="11">
        <v>0</v>
      </c>
      <c r="C41" s="11">
        <v>0</v>
      </c>
      <c r="D41" s="20">
        <v>159240</v>
      </c>
      <c r="E41" s="11">
        <f t="shared" si="1"/>
        <v>159240</v>
      </c>
      <c r="J41" s="22"/>
    </row>
    <row r="42" spans="1:5" s="3" customFormat="1" ht="46.5">
      <c r="A42" s="14" t="s">
        <v>24</v>
      </c>
      <c r="B42" s="9">
        <f>SUM(B44:B47)</f>
        <v>141600</v>
      </c>
      <c r="C42" s="9">
        <f>SUM(C43:C47)</f>
        <v>28000</v>
      </c>
      <c r="D42" s="10">
        <f>SUM(D43:D48)</f>
        <v>94600</v>
      </c>
      <c r="E42" s="9">
        <f t="shared" si="1"/>
        <v>264200</v>
      </c>
    </row>
    <row r="43" spans="1:5" s="3" customFormat="1" ht="15">
      <c r="A43" s="13" t="s">
        <v>37</v>
      </c>
      <c r="B43" s="11">
        <v>0</v>
      </c>
      <c r="C43" s="11">
        <v>0</v>
      </c>
      <c r="D43" s="12">
        <v>0</v>
      </c>
      <c r="E43" s="11">
        <f t="shared" si="1"/>
        <v>0</v>
      </c>
    </row>
    <row r="44" spans="1:6" s="4" customFormat="1" ht="15">
      <c r="A44" s="11" t="s">
        <v>25</v>
      </c>
      <c r="B44" s="11">
        <v>0</v>
      </c>
      <c r="C44" s="11">
        <v>0</v>
      </c>
      <c r="D44" s="20">
        <v>81000</v>
      </c>
      <c r="E44" s="23">
        <f t="shared" si="1"/>
        <v>81000</v>
      </c>
      <c r="F44" s="24"/>
    </row>
    <row r="45" spans="1:5" s="4" customFormat="1" ht="15">
      <c r="A45" s="11" t="s">
        <v>26</v>
      </c>
      <c r="B45" s="12">
        <v>141600</v>
      </c>
      <c r="C45" s="20">
        <v>28000</v>
      </c>
      <c r="D45" s="11">
        <v>0</v>
      </c>
      <c r="E45" s="12">
        <f t="shared" si="1"/>
        <v>169600</v>
      </c>
    </row>
    <row r="46" spans="1:5" s="4" customFormat="1" ht="15">
      <c r="A46" s="11" t="s">
        <v>27</v>
      </c>
      <c r="B46" s="11">
        <v>0</v>
      </c>
      <c r="C46" s="11">
        <v>0</v>
      </c>
      <c r="D46" s="18">
        <v>3000</v>
      </c>
      <c r="E46" s="11">
        <f t="shared" si="1"/>
        <v>3000</v>
      </c>
    </row>
    <row r="47" spans="1:6" s="4" customFormat="1" ht="15">
      <c r="A47" s="11" t="s">
        <v>28</v>
      </c>
      <c r="B47" s="11">
        <v>0</v>
      </c>
      <c r="C47" s="11">
        <v>0</v>
      </c>
      <c r="D47" s="18">
        <v>600</v>
      </c>
      <c r="E47" s="11">
        <f t="shared" si="1"/>
        <v>600</v>
      </c>
      <c r="F47" s="24"/>
    </row>
    <row r="48" spans="1:6" s="4" customFormat="1" ht="15">
      <c r="A48" s="11" t="s">
        <v>47</v>
      </c>
      <c r="B48" s="11"/>
      <c r="C48" s="11"/>
      <c r="D48" s="18">
        <v>10000</v>
      </c>
      <c r="E48" s="11">
        <f t="shared" si="1"/>
        <v>10000</v>
      </c>
      <c r="F48" s="24"/>
    </row>
    <row r="49" spans="1:5" s="3" customFormat="1" ht="30.75">
      <c r="A49" s="14" t="s">
        <v>29</v>
      </c>
      <c r="B49" s="9"/>
      <c r="C49" s="9"/>
      <c r="D49" s="19">
        <f>SUM(D50:D53)</f>
        <v>147970</v>
      </c>
      <c r="E49" s="9">
        <f t="shared" si="1"/>
        <v>147970</v>
      </c>
    </row>
    <row r="50" spans="1:7" s="4" customFormat="1" ht="15">
      <c r="A50" s="11" t="s">
        <v>30</v>
      </c>
      <c r="B50" s="11">
        <v>0</v>
      </c>
      <c r="C50" s="11">
        <v>0</v>
      </c>
      <c r="D50" s="18">
        <v>41770</v>
      </c>
      <c r="E50" s="11">
        <f t="shared" si="1"/>
        <v>41770</v>
      </c>
      <c r="F50" s="24"/>
      <c r="G50" s="24"/>
    </row>
    <row r="51" spans="1:8" s="4" customFormat="1" ht="15">
      <c r="A51" s="11" t="s">
        <v>47</v>
      </c>
      <c r="B51" s="11"/>
      <c r="C51" s="11"/>
      <c r="D51" s="18">
        <v>90200</v>
      </c>
      <c r="E51" s="11">
        <f t="shared" si="1"/>
        <v>90200</v>
      </c>
      <c r="F51" s="24"/>
      <c r="G51" s="24"/>
      <c r="H51" s="22"/>
    </row>
    <row r="52" spans="1:7" s="4" customFormat="1" ht="30.75">
      <c r="A52" s="13" t="s">
        <v>50</v>
      </c>
      <c r="B52" s="11"/>
      <c r="C52" s="11"/>
      <c r="D52" s="18">
        <v>13000</v>
      </c>
      <c r="E52" s="11">
        <f t="shared" si="1"/>
        <v>13000</v>
      </c>
      <c r="F52" s="24"/>
      <c r="G52" s="24"/>
    </row>
    <row r="53" spans="1:6" s="4" customFormat="1" ht="30.75">
      <c r="A53" s="13" t="s">
        <v>43</v>
      </c>
      <c r="B53" s="11">
        <v>0</v>
      </c>
      <c r="C53" s="11">
        <v>0</v>
      </c>
      <c r="D53" s="18">
        <v>3000</v>
      </c>
      <c r="E53" s="23">
        <f t="shared" si="1"/>
        <v>3000</v>
      </c>
      <c r="F53" s="24"/>
    </row>
    <row r="54" spans="1:6" s="3" customFormat="1" ht="15">
      <c r="A54" s="9" t="s">
        <v>31</v>
      </c>
      <c r="B54" s="9">
        <f>SUM(B55)</f>
        <v>0</v>
      </c>
      <c r="C54" s="9">
        <v>0</v>
      </c>
      <c r="D54" s="19">
        <f>SUM(D55)</f>
        <v>100000</v>
      </c>
      <c r="E54" s="9">
        <f t="shared" si="1"/>
        <v>100000</v>
      </c>
      <c r="F54" s="17"/>
    </row>
    <row r="55" spans="1:5" s="4" customFormat="1" ht="15">
      <c r="A55" s="11" t="s">
        <v>32</v>
      </c>
      <c r="B55" s="11">
        <v>0</v>
      </c>
      <c r="C55" s="11">
        <v>0</v>
      </c>
      <c r="D55" s="20">
        <v>100000</v>
      </c>
      <c r="E55" s="12">
        <f>SUM(D55)</f>
        <v>100000</v>
      </c>
    </row>
    <row r="56" spans="1:8" s="3" customFormat="1" ht="15">
      <c r="A56" s="9" t="s">
        <v>33</v>
      </c>
      <c r="B56" s="37">
        <f>SUM(B9+B14+B18+B21+B24+B42)</f>
        <v>2582286</v>
      </c>
      <c r="C56" s="37">
        <f>SUM(C9+C14+C18+C24+C32+C38+C42+C54)</f>
        <v>916388</v>
      </c>
      <c r="D56" s="37">
        <f>SUM(D9+D14+D18+D24+D32+D42+D49+D54)</f>
        <v>1936399</v>
      </c>
      <c r="E56" s="10">
        <f>SUM(B56:D56)</f>
        <v>5435073</v>
      </c>
      <c r="F56" s="17"/>
      <c r="G56" s="17"/>
      <c r="H56" s="17"/>
    </row>
    <row r="57" spans="1:6" ht="12">
      <c r="A57" s="5"/>
      <c r="B57" s="5"/>
      <c r="C57" s="5"/>
      <c r="D57" s="25"/>
      <c r="E57" s="5"/>
      <c r="F57" s="42"/>
    </row>
    <row r="58" spans="1:5" ht="12">
      <c r="A58" s="5"/>
      <c r="B58" s="25"/>
      <c r="C58" s="5"/>
      <c r="D58" s="25"/>
      <c r="E58" s="5"/>
    </row>
    <row r="59" spans="1:5" ht="12">
      <c r="A59" s="5"/>
      <c r="B59" s="25"/>
      <c r="C59" s="5"/>
      <c r="D59" s="46"/>
      <c r="E59" s="5"/>
    </row>
    <row r="60" spans="1:5" ht="15">
      <c r="A60" s="5"/>
      <c r="B60" s="43"/>
      <c r="C60" s="5"/>
      <c r="D60" s="15" t="s">
        <v>45</v>
      </c>
      <c r="E60" s="5"/>
    </row>
    <row r="61" spans="1:5" ht="12.75">
      <c r="A61" s="41"/>
      <c r="B61" s="3"/>
      <c r="C61" s="5"/>
      <c r="D61" s="5"/>
      <c r="E61" s="5"/>
    </row>
    <row r="62" spans="1:5" ht="15">
      <c r="A62" s="5"/>
      <c r="B62" s="44"/>
      <c r="C62" s="5"/>
      <c r="D62" s="5"/>
      <c r="E62" s="5"/>
    </row>
    <row r="63" spans="1:5" ht="12.75">
      <c r="A63" s="26"/>
      <c r="B63" s="27"/>
      <c r="C63" s="36"/>
      <c r="D63" s="8"/>
      <c r="E63" s="8"/>
    </row>
    <row r="64" spans="1:5" ht="12.75">
      <c r="A64" s="26"/>
      <c r="B64" s="26"/>
      <c r="C64" s="36"/>
      <c r="D64" s="5"/>
      <c r="E64" s="5"/>
    </row>
    <row r="65" spans="1:5" ht="15">
      <c r="A65" s="26"/>
      <c r="B65" s="28"/>
      <c r="C65" s="33"/>
      <c r="D65" s="25"/>
      <c r="E65" s="5"/>
    </row>
    <row r="66" spans="1:5" ht="12.75">
      <c r="A66" s="30"/>
      <c r="B66" s="29"/>
      <c r="C66" s="33"/>
      <c r="D66" s="7"/>
      <c r="E66" s="7"/>
    </row>
    <row r="67" spans="1:5" ht="15">
      <c r="A67" s="26"/>
      <c r="B67" s="28"/>
      <c r="C67" s="33"/>
      <c r="D67" s="7"/>
      <c r="E67" s="7"/>
    </row>
    <row r="68" spans="1:5" ht="12.75">
      <c r="A68" s="30"/>
      <c r="B68" s="31"/>
      <c r="C68" s="33"/>
      <c r="D68" s="7"/>
      <c r="E68" s="7"/>
    </row>
    <row r="69" spans="1:5" ht="15">
      <c r="A69" s="26"/>
      <c r="B69" s="28"/>
      <c r="C69" s="29"/>
      <c r="D69" s="7"/>
      <c r="E69" s="7"/>
    </row>
    <row r="70" spans="1:5" ht="12">
      <c r="A70" s="7"/>
      <c r="B70" s="7"/>
      <c r="C70" s="7"/>
      <c r="D70" s="7"/>
      <c r="E70" s="7"/>
    </row>
    <row r="71" spans="1:5" ht="12.75">
      <c r="A71" s="26"/>
      <c r="B71" s="32"/>
      <c r="C71" s="32"/>
      <c r="D71" s="7"/>
      <c r="E71" s="7"/>
    </row>
    <row r="72" spans="1:5" ht="12">
      <c r="A72" s="26"/>
      <c r="B72" s="7"/>
      <c r="C72" s="7"/>
      <c r="D72" s="7"/>
      <c r="E72" s="7"/>
    </row>
    <row r="73" spans="1:5" ht="12">
      <c r="A73" s="34"/>
      <c r="B73" s="7"/>
      <c r="C73" s="7"/>
      <c r="D73" s="7"/>
      <c r="E73" s="7"/>
    </row>
    <row r="74" spans="1:5" ht="12">
      <c r="A74" s="34"/>
      <c r="B74" s="7"/>
      <c r="C74" s="7"/>
      <c r="D74" s="7"/>
      <c r="E74" s="7"/>
    </row>
    <row r="75" spans="1:5" ht="12">
      <c r="A75" s="34"/>
      <c r="B75" s="7"/>
      <c r="C75" s="7"/>
      <c r="D75" s="7"/>
      <c r="E75" s="7"/>
    </row>
    <row r="76" spans="1:5" ht="12">
      <c r="A76" s="34"/>
      <c r="B76" s="35"/>
      <c r="C76" s="35"/>
      <c r="D76" s="7"/>
      <c r="E76" s="7"/>
    </row>
    <row r="77" spans="1:5" ht="12">
      <c r="A77" s="34"/>
      <c r="B77" s="35"/>
      <c r="C77" s="35"/>
      <c r="D77" s="7"/>
      <c r="E77" s="7"/>
    </row>
    <row r="78" spans="1:5" ht="12">
      <c r="A78" s="7"/>
      <c r="B78" s="7"/>
      <c r="C78" s="7"/>
      <c r="D78" s="7"/>
      <c r="E78" s="7"/>
    </row>
    <row r="79" spans="1:5" ht="12">
      <c r="A79" s="7"/>
      <c r="B79" s="7"/>
      <c r="C79" s="7"/>
      <c r="D79" s="7"/>
      <c r="E79" s="7"/>
    </row>
    <row r="80" spans="1:5" ht="12">
      <c r="A80" s="7"/>
      <c r="B80" s="7"/>
      <c r="C80" s="7"/>
      <c r="D80" s="7"/>
      <c r="E80" s="7"/>
    </row>
    <row r="81" spans="1:5" ht="12">
      <c r="A81" s="7"/>
      <c r="B81" s="7"/>
      <c r="C81" s="7"/>
      <c r="D81" s="8"/>
      <c r="E8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O24" sqref="O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and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 and Science</dc:creator>
  <cp:keywords/>
  <dc:description/>
  <cp:lastModifiedBy>Proletka</cp:lastModifiedBy>
  <cp:lastPrinted>2016-02-08T14:19:37Z</cp:lastPrinted>
  <dcterms:created xsi:type="dcterms:W3CDTF">2011-01-20T11:38:26Z</dcterms:created>
  <dcterms:modified xsi:type="dcterms:W3CDTF">2016-02-08T14:19:40Z</dcterms:modified>
  <cp:category/>
  <cp:version/>
  <cp:contentType/>
  <cp:contentStatus/>
</cp:coreProperties>
</file>