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<sst xmlns="http://schemas.openxmlformats.org/spreadsheetml/2006/main" count="2723" uniqueCount="2075">
  <si>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</si>
  <si>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</si>
  <si>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</si>
  <si>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</si>
  <si>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</si>
  <si>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</si>
  <si>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</si>
  <si>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</si>
  <si>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</si>
  <si>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</si>
  <si>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</si>
  <si>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</si>
  <si>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</si>
  <si>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</si>
  <si>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</si>
  <si>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</si>
  <si>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</si>
  <si>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</si>
  <si>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</si>
  <si>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</si>
  <si>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</si>
  <si>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</si>
  <si>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</si>
  <si>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</si>
  <si>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</si>
  <si>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</si>
  <si>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</si>
  <si>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</si>
  <si>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</si>
  <si>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</si>
  <si>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</si>
  <si>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</si>
  <si>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</si>
  <si>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</si>
  <si>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</si>
  <si>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</si>
  <si>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</si>
  <si>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</si>
  <si>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</si>
  <si>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</si>
  <si>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</si>
  <si>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</si>
  <si>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</si>
  <si>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</si>
  <si>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</si>
  <si>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</si>
  <si>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</si>
  <si>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</si>
  <si>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</si>
  <si>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</si>
  <si>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</si>
  <si>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</si>
  <si>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</si>
  <si>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</si>
  <si>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</si>
  <si>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</si>
  <si>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</si>
  <si>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</si>
  <si>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</si>
  <si>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</si>
  <si>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</si>
  <si>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</si>
  <si>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</si>
  <si>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</si>
  <si>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</si>
  <si>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</si>
  <si>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</si>
  <si>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</si>
  <si>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</si>
  <si>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</si>
  <si>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</si>
  <si>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</si>
  <si>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</si>
  <si>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</si>
  <si>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</si>
  <si>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</si>
  <si>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</si>
  <si>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</si>
  <si>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</si>
  <si>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</si>
  <si>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</si>
  <si>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</si>
  <si>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</si>
  <si>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</si>
  <si>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</si>
  <si>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</si>
  <si>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</si>
  <si>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</si>
  <si>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</si>
  <si>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</si>
  <si>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</si>
  <si>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</si>
  <si>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</si>
  <si>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</si>
  <si>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</si>
  <si>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</si>
  <si>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</si>
  <si>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</si>
  <si>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</si>
  <si>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</si>
  <si>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</si>
  <si>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</si>
  <si>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</si>
  <si>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</si>
  <si>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</si>
  <si>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</si>
  <si>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</si>
  <si>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</si>
  <si>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</si>
  <si>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</si>
  <si>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</si>
  <si>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</si>
  <si>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</si>
  <si>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</si>
  <si>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</si>
  <si>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</si>
  <si>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</si>
  <si>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</si>
  <si>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</si>
  <si>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</si>
  <si>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</si>
  <si>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</si>
  <si>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</si>
  <si>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</si>
  <si>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</si>
  <si>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</si>
  <si>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</si>
  <si>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</si>
  <si>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</si>
  <si>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</si>
  <si>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</si>
  <si>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</si>
  <si>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</si>
  <si>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</si>
  <si>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</si>
  <si>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</si>
  <si>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</si>
  <si>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</si>
  <si>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</si>
  <si>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</si>
  <si>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</si>
  <si>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</si>
  <si>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</si>
  <si>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</si>
  <si>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</si>
  <si>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</si>
  <si>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</si>
  <si>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</si>
  <si>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</si>
  <si>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</si>
  <si>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</si>
  <si>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</si>
  <si>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</si>
  <si>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</si>
  <si>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</si>
  <si>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</si>
  <si>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</si>
  <si>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</si>
  <si>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</si>
  <si>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</si>
  <si>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</si>
  <si>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</si>
  <si>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</si>
  <si>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</si>
  <si>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</si>
  <si>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</si>
  <si>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</si>
  <si>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</si>
  <si>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</si>
  <si>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</si>
  <si>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</si>
  <si>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</si>
  <si>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</si>
  <si>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</si>
  <si>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</si>
  <si>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</si>
  <si>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</si>
  <si>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</si>
  <si>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</si>
  <si>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</si>
  <si>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</si>
  <si>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</si>
  <si>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</si>
  <si>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</si>
  <si>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</si>
  <si>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</si>
  <si>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</si>
  <si>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</si>
  <si>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</si>
  <si>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</si>
  <si>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</si>
  <si>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</si>
  <si>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</si>
  <si>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</si>
  <si>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</si>
  <si>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</si>
  <si>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</si>
  <si>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</si>
  <si>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</si>
  <si>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</si>
  <si>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</si>
  <si>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</si>
  <si>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</si>
  <si>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</si>
  <si>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</si>
  <si>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</si>
  <si>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</si>
  <si>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</si>
  <si>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</si>
  <si>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</si>
  <si>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</si>
  <si>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</si>
  <si>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</si>
  <si>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</si>
  <si>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</si>
  <si>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</si>
  <si>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</si>
  <si>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</si>
  <si>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</si>
  <si>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</si>
  <si>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</si>
  <si>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</si>
  <si>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</si>
  <si>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</si>
  <si>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</si>
  <si>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</si>
  <si>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</si>
  <si>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</si>
  <si>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</si>
  <si>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</si>
  <si>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</si>
  <si>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</si>
  <si>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</si>
  <si>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</si>
  <si>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</si>
  <si>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</si>
  <si>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</si>
  <si>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</si>
  <si>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</si>
  <si>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</si>
  <si>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</si>
  <si>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</si>
  <si>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</si>
  <si>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</si>
  <si>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</si>
  <si>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</si>
  <si>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</si>
  <si>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</si>
  <si>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</si>
  <si>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</si>
  <si>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</si>
  <si>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</si>
  <si>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</si>
  <si>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</si>
  <si>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</si>
  <si>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</si>
  <si>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</si>
  <si>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</si>
  <si>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</si>
  <si>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</si>
  <si>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</si>
  <si>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</si>
  <si>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</si>
  <si>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</si>
  <si>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</si>
  <si>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</si>
  <si>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</si>
  <si>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</si>
  <si>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</si>
  <si>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</si>
  <si>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</si>
  <si>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</si>
  <si>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</si>
  <si>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</si>
  <si>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</si>
  <si>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</si>
  <si>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</si>
  <si>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</si>
  <si>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</si>
  <si>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</si>
  <si>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</si>
  <si>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</si>
  <si>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</si>
  <si>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</si>
  <si>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</si>
  <si>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</si>
  <si>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</si>
  <si>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</si>
  <si>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</si>
  <si>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</si>
  <si>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</si>
  <si>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</si>
  <si>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</si>
  <si>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</si>
  <si>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</si>
  <si>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</si>
  <si>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</si>
  <si>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</si>
  <si>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</si>
  <si>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</si>
  <si>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</si>
  <si>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</si>
  <si>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</si>
  <si>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</si>
  <si>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</si>
  <si>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</si>
  <si>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</si>
  <si>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</si>
  <si>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</si>
  <si>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</si>
  <si>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</si>
  <si>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</si>
  <si>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</si>
  <si>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</si>
  <si>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</si>
  <si>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</si>
  <si>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</si>
  <si>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</si>
  <si>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</si>
  <si>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</si>
  <si>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</si>
  <si>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</si>
  <si>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</si>
  <si>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</si>
  <si>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</si>
  <si>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</si>
  <si>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</si>
  <si>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</si>
  <si>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</si>
  <si>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</si>
  <si>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</si>
  <si>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</si>
  <si>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</si>
  <si>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</si>
  <si>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</si>
  <si>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</si>
  <si>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</si>
  <si>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</si>
  <si>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</si>
  <si>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</si>
  <si>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</si>
  <si>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</si>
  <si>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</si>
  <si>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</si>
  <si>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</si>
  <si>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</si>
  <si>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</si>
  <si>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</si>
  <si>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</si>
  <si>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</si>
  <si>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</si>
  <si>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</si>
  <si>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</si>
  <si>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</si>
  <si>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</si>
  <si>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</si>
  <si>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</si>
  <si>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</si>
  <si>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</si>
  <si>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</si>
  <si>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</si>
  <si>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</si>
  <si>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</si>
  <si>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</si>
  <si>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</si>
  <si>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</si>
  <si>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</si>
  <si>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</si>
  <si>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</si>
  <si>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</si>
  <si>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</si>
  <si>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</si>
  <si>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</si>
  <si>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</si>
  <si>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</si>
  <si>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</si>
  <si>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</si>
  <si>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</si>
  <si>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</si>
  <si>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</si>
  <si>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</si>
  <si>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</si>
  <si>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</si>
  <si>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</si>
  <si>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</si>
  <si>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</si>
  <si>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</si>
  <si>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</si>
  <si>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</si>
  <si>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</si>
  <si>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</si>
  <si>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</si>
  <si>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</si>
  <si>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</si>
  <si>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</si>
  <si>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</si>
  <si>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</si>
  <si>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</si>
  <si>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</si>
  <si>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</si>
  <si>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</si>
  <si>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</si>
  <si>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</si>
  <si>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</si>
  <si>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</si>
  <si>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</si>
  <si>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</si>
  <si>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</si>
  <si>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</si>
  <si>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</si>
  <si>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</si>
  <si>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</si>
  <si>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</si>
  <si>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</si>
  <si>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</si>
  <si>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</si>
  <si>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</si>
  <si>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</si>
  <si>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</si>
  <si>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</si>
  <si>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</si>
  <si>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</si>
  <si>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</si>
  <si>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</si>
  <si>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</si>
  <si>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</si>
  <si>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</si>
  <si>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</si>
  <si>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</si>
  <si>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</si>
  <si>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</si>
  <si>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</si>
  <si>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</si>
  <si>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</si>
  <si>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</si>
  <si>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</si>
  <si>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</si>
  <si>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</si>
  <si>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</si>
  <si>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</si>
  <si>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</si>
  <si>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</si>
  <si>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</si>
  <si>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</si>
  <si>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</si>
  <si>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</si>
  <si>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</si>
  <si>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</si>
  <si>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</si>
  <si>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</si>
  <si>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</si>
  <si>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</si>
  <si>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</si>
  <si>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</si>
  <si>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</si>
  <si>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</si>
  <si>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</si>
  <si>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</si>
  <si>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</si>
  <si>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</si>
  <si>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</si>
  <si>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</si>
  <si>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</si>
  <si>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</si>
  <si>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</si>
  <si>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</si>
  <si>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</si>
  <si>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</si>
  <si>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</si>
  <si>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</si>
  <si>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</si>
  <si>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</si>
  <si>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</si>
  <si>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</si>
  <si>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</si>
  <si>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</si>
  <si>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</si>
  <si>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</si>
  <si>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</si>
  <si>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</si>
  <si>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</si>
  <si>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</si>
  <si>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</si>
  <si>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</si>
  <si>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</si>
  <si>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</si>
  <si>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</si>
  <si>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</si>
  <si>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</si>
  <si>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</si>
  <si>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</si>
  <si>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</si>
  <si>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</si>
  <si>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</si>
  <si>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</si>
  <si>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</si>
  <si>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</si>
  <si>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</si>
  <si>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</si>
  <si>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</si>
  <si>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</si>
  <si>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</si>
  <si>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</si>
  <si>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</si>
  <si>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</si>
  <si>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</si>
  <si>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</si>
  <si>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</si>
  <si>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</si>
  <si>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</si>
  <si>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</si>
  <si>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</si>
  <si>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</si>
  <si>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</si>
  <si>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</si>
  <si>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</si>
  <si>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</si>
  <si>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</si>
  <si>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</si>
  <si>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</si>
  <si>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</si>
  <si>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</si>
  <si>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</si>
  <si>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</si>
  <si>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</si>
  <si>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</si>
  <si>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</si>
  <si>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</si>
  <si>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</si>
  <si>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</si>
  <si>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</si>
  <si>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</si>
  <si>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</si>
  <si>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</si>
  <si>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</si>
  <si>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</si>
  <si>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</si>
  <si>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</si>
  <si>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</si>
  <si>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</si>
  <si>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</si>
  <si>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</si>
  <si>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</si>
  <si>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</si>
  <si>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</si>
  <si>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</si>
  <si>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</si>
  <si>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</si>
  <si>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</si>
  <si>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</si>
  <si>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</si>
  <si>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</si>
  <si>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</si>
  <si>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</si>
  <si>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</si>
  <si>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</si>
  <si>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</si>
  <si>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</si>
  <si>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</si>
  <si>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</si>
  <si>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</si>
  <si>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</si>
  <si>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</si>
  <si>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</si>
  <si>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</si>
  <si>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</si>
  <si>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</si>
  <si>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</si>
  <si>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</si>
  <si>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</si>
  <si>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</si>
  <si>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</si>
  <si>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</si>
  <si>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</si>
  <si>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</si>
  <si>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</si>
  <si>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</si>
  <si>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</si>
  <si>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</si>
  <si>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</si>
  <si>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</si>
  <si>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</si>
  <si>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</si>
  <si>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</si>
  <si>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</si>
  <si>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</si>
  <si>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</si>
  <si>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</si>
  <si>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</si>
  <si>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</si>
  <si>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</si>
  <si>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</si>
  <si>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</si>
  <si>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</si>
  <si>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</si>
  <si>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</si>
  <si>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</si>
  <si>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</si>
  <si>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</si>
  <si>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</si>
  <si>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</si>
  <si>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</si>
  <si>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</si>
  <si>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</si>
  <si>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</si>
  <si>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</si>
  <si>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</si>
  <si>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</si>
  <si>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</si>
  <si>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</si>
  <si>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</si>
  <si>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</si>
  <si>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</si>
  <si>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</si>
  <si>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</si>
  <si>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</si>
  <si>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</si>
  <si>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</si>
  <si>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</si>
  <si>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</si>
  <si>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</si>
  <si>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</si>
  <si>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</si>
  <si>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</si>
  <si>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</si>
  <si>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</si>
  <si>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</si>
  <si>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</si>
  <si>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</si>
  <si>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</si>
  <si>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</si>
  <si>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</si>
  <si>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</si>
  <si>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</si>
  <si>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</si>
  <si>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</si>
  <si>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</si>
  <si>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</si>
  <si>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</si>
  <si>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</si>
  <si>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</si>
  <si>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</si>
  <si>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</si>
  <si>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</si>
  <si>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</si>
  <si>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</si>
  <si>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</si>
  <si>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</si>
  <si>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</si>
  <si>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</si>
  <si>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</si>
  <si>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</si>
  <si>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</si>
  <si>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</si>
  <si>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</si>
  <si>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</si>
  <si>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</si>
  <si>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</si>
  <si>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</si>
  <si>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</si>
  <si>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</si>
  <si>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</si>
  <si>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</si>
  <si>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</si>
  <si>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</si>
  <si>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</si>
  <si>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</si>
  <si>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</si>
  <si>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</si>
  <si>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</si>
  <si>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</si>
  <si>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</si>
  <si>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</si>
  <si>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</si>
  <si>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</si>
  <si>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</si>
  <si>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</si>
  <si>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</si>
  <si>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</si>
  <si>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</si>
  <si>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</si>
  <si>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</si>
  <si>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</si>
  <si>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</si>
  <si>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</si>
  <si>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</si>
  <si>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</si>
  <si>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</si>
  <si>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</si>
  <si>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</si>
  <si>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</si>
  <si>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</si>
  <si>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</si>
  <si>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</si>
  <si>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</si>
  <si>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</si>
  <si>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</si>
  <si>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</si>
  <si>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</si>
  <si>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</si>
  <si>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</si>
  <si>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</si>
  <si>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</si>
  <si>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</si>
  <si>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</si>
  <si>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</si>
  <si>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</si>
  <si>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</si>
  <si>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</si>
  <si>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</si>
  <si>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</si>
  <si>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</si>
  <si>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</si>
  <si>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</si>
  <si>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</si>
  <si>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</si>
  <si>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</si>
  <si>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</si>
  <si>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</si>
  <si>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</si>
  <si>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</si>
  <si>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</si>
  <si>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</si>
  <si>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</si>
  <si>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</si>
  <si>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</si>
  <si>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</si>
  <si>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</si>
  <si>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</si>
  <si>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</si>
  <si>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</si>
  <si>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</si>
  <si>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</si>
  <si>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</si>
  <si>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</si>
  <si>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</si>
  <si>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</si>
  <si>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</si>
  <si>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</si>
  <si>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</si>
  <si>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</si>
  <si>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</si>
  <si>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</si>
  <si>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</si>
  <si>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</si>
  <si>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</si>
  <si>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</si>
  <si>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</si>
  <si>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</si>
  <si>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</si>
  <si>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</si>
  <si>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</si>
  <si>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</si>
  <si>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</si>
  <si>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</si>
  <si>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</si>
  <si>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</si>
  <si>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</si>
  <si>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</si>
  <si>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</si>
  <si>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</si>
  <si>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</si>
  <si>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</si>
  <si>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</si>
  <si>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</si>
  <si>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</si>
  <si>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</si>
  <si>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</si>
  <si>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</si>
  <si>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</si>
  <si>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</si>
  <si>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</si>
  <si>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</si>
  <si>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</si>
  <si>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</si>
  <si>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</si>
  <si>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</si>
  <si>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</si>
  <si>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</si>
  <si>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</si>
  <si>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</si>
  <si>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</si>
  <si>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</si>
  <si>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</si>
  <si>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</si>
  <si>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</si>
  <si>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</si>
  <si>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</si>
  <si>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</si>
  <si>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</si>
  <si>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</si>
  <si>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</si>
  <si>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</si>
  <si>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</si>
  <si>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</si>
  <si>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</si>
  <si>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</si>
  <si>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</si>
  <si>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</si>
  <si>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</si>
  <si>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</si>
  <si>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</si>
  <si>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</si>
  <si>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</si>
  <si>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</si>
  <si>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</si>
  <si>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</si>
  <si>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</si>
  <si>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</si>
  <si>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</si>
  <si>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</si>
  <si>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</si>
  <si>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</si>
  <si>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</si>
  <si>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</si>
  <si>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</si>
  <si>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</si>
  <si>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</si>
  <si>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</si>
  <si>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</si>
  <si>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</si>
  <si>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</si>
  <si>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</si>
  <si>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</si>
  <si>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</si>
  <si>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</si>
  <si>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</si>
  <si>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</si>
  <si>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</si>
  <si>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</si>
  <si>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</si>
  <si>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</si>
  <si>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</si>
  <si>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</si>
  <si>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</si>
  <si>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</si>
  <si>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</si>
  <si>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</si>
  <si>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</si>
  <si>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</si>
  <si>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</si>
  <si>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</si>
  <si>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</si>
  <si>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</si>
  <si>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</si>
  <si>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</si>
  <si>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</si>
  <si>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</si>
  <si>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</si>
  <si>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</si>
  <si>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</si>
  <si>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</si>
  <si>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</si>
  <si>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</si>
  <si>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</si>
  <si>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</si>
  <si>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</si>
  <si>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</si>
  <si>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</si>
  <si>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</si>
  <si>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</si>
  <si>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</si>
  <si>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</si>
  <si>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</si>
  <si>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</si>
  <si>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</si>
  <si>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</si>
  <si>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</si>
  <si>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</si>
  <si>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</si>
  <si>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</si>
  <si>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</si>
  <si>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</si>
  <si>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</si>
  <si>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</si>
  <si>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</si>
  <si>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</si>
  <si>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</si>
  <si>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</si>
  <si>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</si>
  <si>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</si>
  <si>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</si>
  <si>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</si>
  <si>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</si>
  <si>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</si>
  <si>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</si>
  <si>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</si>
  <si>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</si>
  <si>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</si>
  <si>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</si>
  <si>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</si>
  <si>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</si>
  <si>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</si>
  <si>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</si>
  <si>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</si>
  <si>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</si>
  <si>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</si>
  <si>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</si>
  <si>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</si>
  <si>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</si>
  <si>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</si>
  <si>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</si>
  <si>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</si>
  <si>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</si>
  <si>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</si>
  <si>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</si>
  <si>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</si>
  <si>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</si>
  <si>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</si>
  <si>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</si>
  <si>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</si>
  <si>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</si>
  <si>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</si>
  <si>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</si>
  <si>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</si>
  <si>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</si>
  <si>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</si>
  <si>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</si>
  <si>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</si>
  <si>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</si>
  <si>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</si>
  <si>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</si>
  <si>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</si>
  <si>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</si>
  <si>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</si>
  <si>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</si>
  <si>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</si>
  <si>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</si>
  <si>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</si>
  <si>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</si>
  <si>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</si>
  <si>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</si>
  <si>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</si>
  <si>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</si>
  <si>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</si>
  <si>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</si>
  <si>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</si>
  <si>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</si>
  <si>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</si>
  <si>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</si>
  <si>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</si>
  <si>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</si>
  <si>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</si>
  <si>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</si>
  <si>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</si>
  <si>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</si>
  <si>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</si>
  <si>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</si>
  <si>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</si>
  <si>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</si>
  <si>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</si>
  <si>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</si>
  <si>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</si>
  <si>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</si>
  <si>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</si>
  <si>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</si>
  <si>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</si>
  <si>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</si>
  <si>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</si>
  <si>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</si>
  <si>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</si>
  <si>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</si>
  <si>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</si>
  <si>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</si>
  <si>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</si>
  <si>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</si>
  <si>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</si>
  <si>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</si>
  <si>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</si>
  <si>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</si>
  <si>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</si>
  <si>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</si>
  <si>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</si>
  <si>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</si>
  <si>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</si>
  <si>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</si>
  <si>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</si>
  <si>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</si>
  <si>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</si>
  <si>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</si>
  <si>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</si>
  <si>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</si>
  <si>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</si>
  <si>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</si>
  <si>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</si>
  <si>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</si>
  <si>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</si>
  <si>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</si>
  <si>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</si>
  <si>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</si>
  <si>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</si>
  <si>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</si>
  <si>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</si>
  <si>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</si>
  <si>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</si>
  <si>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</si>
  <si>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</si>
  <si>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</si>
  <si>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</si>
  <si>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</si>
  <si>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</si>
  <si>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</si>
  <si>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</si>
  <si>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</si>
  <si>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</si>
  <si>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</si>
  <si>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</si>
  <si>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</si>
  <si>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</si>
  <si>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</si>
  <si>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</si>
  <si>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</si>
  <si>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</si>
  <si>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</si>
  <si>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</si>
  <si>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</si>
  <si>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</si>
  <si>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</si>
  <si>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</si>
  <si>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</si>
  <si>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</si>
  <si>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</si>
  <si>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</si>
  <si>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</si>
  <si>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</si>
  <si>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</si>
  <si>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</si>
  <si>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</si>
  <si>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</si>
  <si>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</si>
  <si>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</si>
  <si>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</si>
  <si>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</si>
  <si>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</si>
  <si>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</si>
  <si>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</si>
  <si>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</si>
  <si>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</si>
  <si>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</si>
  <si>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</si>
  <si>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</si>
  <si>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</si>
  <si>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</si>
  <si>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</si>
  <si>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</si>
  <si>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</si>
  <si>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</si>
  <si>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</si>
  <si>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</si>
  <si>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</si>
  <si>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</si>
  <si>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</si>
  <si>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</si>
  <si>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</si>
  <si>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</si>
  <si>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</si>
  <si>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</si>
  <si>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</si>
  <si>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</si>
  <si>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</si>
  <si>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</si>
  <si>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</si>
  <si>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</si>
  <si>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</si>
  <si>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</si>
  <si>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</si>
  <si>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</si>
  <si>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</si>
  <si>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</si>
  <si>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</si>
  <si>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</si>
  <si>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</si>
  <si>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</si>
  <si>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</si>
  <si>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</si>
  <si>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</si>
  <si>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</si>
  <si>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</si>
  <si>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</si>
  <si>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</si>
  <si>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</si>
  <si>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</si>
  <si>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</si>
  <si>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</si>
  <si>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</si>
  <si>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</si>
  <si>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</si>
  <si>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</si>
  <si>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</si>
  <si>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</si>
  <si>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</si>
  <si>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</si>
  <si>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</si>
  <si>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</si>
  <si>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</si>
  <si>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</si>
  <si>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</si>
  <si>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</si>
  <si>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</si>
  <si>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</si>
  <si>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</si>
  <si>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</si>
  <si>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</si>
  <si>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</si>
  <si>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</si>
  <si>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</si>
  <si>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</si>
  <si>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</si>
  <si>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</si>
  <si>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</si>
  <si>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</si>
  <si>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</si>
  <si>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</si>
  <si>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</si>
  <si>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</si>
  <si>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</si>
  <si>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</si>
  <si>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</si>
  <si>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</si>
  <si>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</si>
  <si>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</si>
  <si>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</si>
  <si>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</si>
  <si>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</si>
  <si>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</si>
  <si>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</si>
  <si>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</si>
  <si>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</si>
  <si>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</si>
  <si>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</si>
  <si>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</si>
  <si>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</si>
  <si>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</si>
  <si>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</si>
  <si>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</si>
  <si>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</si>
  <si>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</si>
  <si>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</si>
  <si>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</si>
  <si>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</si>
  <si>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</si>
  <si>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</si>
  <si>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</si>
  <si>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</si>
  <si>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</si>
  <si>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</si>
  <si>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</si>
  <si>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</si>
  <si>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</si>
  <si>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</si>
  <si>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</si>
  <si>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</si>
  <si>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</si>
  <si>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</si>
  <si>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</si>
  <si>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</si>
  <si>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</si>
  <si>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</si>
  <si>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</si>
  <si>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</si>
  <si>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</si>
  <si>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</si>
  <si>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</si>
  <si>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</si>
  <si>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</si>
  <si>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</si>
  <si>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</si>
  <si>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</si>
  <si>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</si>
  <si>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</si>
  <si>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</si>
  <si>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</si>
  <si>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</si>
  <si>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</si>
  <si>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</si>
  <si>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</si>
  <si>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</si>
  <si>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</si>
  <si>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</si>
  <si>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</si>
  <si>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</si>
  <si>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</si>
  <si>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</si>
  <si>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</si>
  <si>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</si>
  <si>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</si>
  <si>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</si>
  <si>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</si>
  <si>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</si>
  <si>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</si>
  <si>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</si>
  <si>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</si>
  <si>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</si>
  <si>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</si>
  <si>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</si>
  <si>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</si>
  <si>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</si>
  <si>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</si>
  <si>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</si>
  <si>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</si>
  <si>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</si>
  <si>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</si>
  <si>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</si>
  <si>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</si>
  <si>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</si>
  <si>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</si>
  <si>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</si>
  <si>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</si>
  <si>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</si>
  <si>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</si>
  <si>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</si>
  <si>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</si>
  <si>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</si>
  <si>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</si>
  <si>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</si>
  <si>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</si>
  <si>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</si>
  <si>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</si>
  <si>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</si>
  <si>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</si>
  <si>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</si>
  <si>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</si>
  <si>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</si>
  <si>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</si>
  <si>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</si>
  <si>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</si>
  <si>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</si>
  <si>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</si>
  <si>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</si>
  <si>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</si>
  <si>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</si>
  <si>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</si>
  <si>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</si>
  <si>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</si>
  <si>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</si>
  <si>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</si>
  <si>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</si>
  <si>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</si>
  <si>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</si>
  <si>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</si>
  <si>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</si>
  <si>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</si>
  <si>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</si>
  <si>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</si>
  <si>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</si>
  <si>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</si>
  <si>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</si>
  <si>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</si>
  <si>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</si>
  <si>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</si>
  <si>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</si>
  <si>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</si>
  <si>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</si>
  <si>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</si>
  <si>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</si>
  <si>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</si>
  <si>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</si>
  <si>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</si>
  <si>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</si>
  <si>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</si>
  <si>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</si>
  <si>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</si>
  <si>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</si>
  <si>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</si>
  <si>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</si>
  <si>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</si>
  <si>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</si>
  <si>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</si>
  <si>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</si>
  <si>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</si>
  <si>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</si>
  <si>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</si>
  <si>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</si>
  <si>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</si>
  <si>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</si>
  <si>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</si>
  <si>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</si>
  <si>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</si>
  <si>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</si>
  <si>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</si>
  <si>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</si>
  <si>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</si>
  <si>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</si>
  <si>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</si>
  <si>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</si>
  <si>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</si>
  <si>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</si>
  <si>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</si>
  <si>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</si>
  <si>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</si>
  <si>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</si>
  <si>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</si>
  <si>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</si>
  <si>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</si>
  <si>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</si>
  <si>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</si>
  <si>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</si>
  <si>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</si>
  <si>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</si>
  <si>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</si>
  <si>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</si>
  <si>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</si>
  <si>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</si>
  <si>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</si>
  <si>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</si>
  <si>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</si>
  <si>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</si>
  <si>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</si>
  <si>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</si>
  <si>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</si>
  <si>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</si>
  <si>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</si>
  <si>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</si>
  <si>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</si>
  <si>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</si>
  <si>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</si>
  <si>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</si>
  <si>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</si>
  <si>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</si>
  <si>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</si>
  <si>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</si>
  <si>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</si>
  <si>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</si>
  <si>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</si>
  <si>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</si>
  <si>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</si>
  <si>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</si>
  <si>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</si>
  <si>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</si>
  <si>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</si>
  <si>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</si>
  <si>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</si>
  <si>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</si>
  <si>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</si>
  <si>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</si>
  <si>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</si>
  <si>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</si>
  <si>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</si>
  <si>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</si>
  <si>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</si>
  <si>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</si>
  <si>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</si>
  <si>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</si>
  <si>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</si>
  <si>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</si>
  <si>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</si>
  <si>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</si>
  <si>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</si>
  <si>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</si>
  <si>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</si>
  <si>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</si>
  <si>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</si>
  <si>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</si>
  <si>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</si>
  <si>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</si>
  <si>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</si>
  <si>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</si>
  <si>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</si>
  <si>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</si>
  <si>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</si>
  <si>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</si>
  <si>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</si>
  <si>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</si>
  <si>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</si>
  <si>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</si>
  <si>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</si>
  <si>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</si>
  <si>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</si>
  <si>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</si>
  <si>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</si>
  <si>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</si>
  <si>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</si>
  <si>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</si>
  <si>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</si>
  <si>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</si>
  <si>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</si>
  <si>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</si>
  <si>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</si>
  <si>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</si>
  <si>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</si>
  <si>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</si>
  <si>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</si>
  <si>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</si>
  <si>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</si>
  <si>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</si>
  <si>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</si>
  <si>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</si>
  <si>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</si>
  <si>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</si>
  <si>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</si>
  <si>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</si>
  <si>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</si>
  <si>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</si>
  <si>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</si>
  <si>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</si>
  <si>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</si>
  <si>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</si>
  <si>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</si>
  <si>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</si>
  <si>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</si>
  <si>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</si>
  <si>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</si>
  <si>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</si>
  <si>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</si>
  <si>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</si>
  <si>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</si>
  <si>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</si>
  <si>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</si>
  <si>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</si>
  <si>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</si>
  <si>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</si>
  <si>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</si>
  <si>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</si>
  <si>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</si>
  <si>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</si>
  <si>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</si>
  <si>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</si>
  <si>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</si>
  <si>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</si>
  <si>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</si>
  <si>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</si>
  <si>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</si>
  <si>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</si>
  <si>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</si>
  <si>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</si>
  <si>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</si>
  <si>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</si>
  <si>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</si>
  <si>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</si>
  <si>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</si>
  <si>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</si>
  <si>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</si>
  <si>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</si>
  <si>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</si>
  <si>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</si>
  <si>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</si>
  <si>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</si>
  <si>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</si>
  <si>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</si>
  <si>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</si>
  <si>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</si>
  <si>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</si>
  <si>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</si>
  <si>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</si>
  <si>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</si>
  <si>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</si>
  <si>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</si>
  <si>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</si>
  <si>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</si>
  <si>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</si>
  <si>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</si>
  <si>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</si>
  <si>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</si>
  <si>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</si>
  <si>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</si>
  <si>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</si>
  <si>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</si>
  <si>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</si>
  <si>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</si>
  <si>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</si>
  <si>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</si>
  <si>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</si>
  <si>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</si>
  <si>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</si>
  <si>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</si>
  <si>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</si>
  <si>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</si>
  <si>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</si>
  <si>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</si>
  <si>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</si>
  <si>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</si>
  <si>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</si>
  <si>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</si>
  <si>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</si>
  <si>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</si>
  <si>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</si>
  <si>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</si>
  <si>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</si>
  <si>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</si>
  <si>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</si>
  <si>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</si>
  <si>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</si>
  <si>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</si>
  <si>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</si>
  <si>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</si>
  <si>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</si>
  <si>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</si>
  <si>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</si>
  <si>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</si>
  <si>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</si>
  <si>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</si>
  <si>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</si>
  <si>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</si>
  <si>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</si>
  <si>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</si>
  <si>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</si>
  <si>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</si>
  <si>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</si>
  <si>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</si>
  <si>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</si>
  <si>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</si>
  <si>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</si>
  <si>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</si>
  <si>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</si>
  <si>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</si>
  <si>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</si>
  <si>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</si>
  <si>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</si>
  <si>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</si>
  <si>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</si>
  <si>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</si>
  <si>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</si>
  <si>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</si>
  <si>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</si>
  <si>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</si>
  <si>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</si>
  <si>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</si>
  <si>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</si>
  <si>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</si>
  <si>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</si>
  <si>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</si>
  <si>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</si>
  <si>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</si>
  <si>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</si>
  <si>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</si>
  <si>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</si>
  <si>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</si>
  <si>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</si>
  <si>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</si>
  <si>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</si>
  <si>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</si>
  <si>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</si>
  <si>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</si>
  <si>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</si>
  <si>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</si>
  <si>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</si>
  <si>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</si>
  <si>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</si>
  <si>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</si>
  <si>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</si>
  <si>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</si>
  <si>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</si>
  <si>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</si>
  <si>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</si>
  <si>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</si>
  <si>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</si>
  <si>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</si>
  <si>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</si>
  <si>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</si>
  <si>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</si>
  <si>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</si>
  <si>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</si>
  <si>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</si>
  <si>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</si>
  <si>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</si>
  <si>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</si>
  <si>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</si>
  <si>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</si>
  <si>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</si>
  <si>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</si>
  <si>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</si>
  <si>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</si>
  <si>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</si>
  <si>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</si>
  <si>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</si>
  <si>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</si>
  <si>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</si>
  <si>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</si>
  <si>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</si>
  <si>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</si>
  <si>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</si>
  <si>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</si>
  <si>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</si>
  <si>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</si>
  <si>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</si>
  <si>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</si>
  <si>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</si>
  <si>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</si>
  <si>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</si>
  <si>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</si>
  <si>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</si>
  <si>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</si>
  <si>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</si>
  <si>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</si>
  <si>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</si>
  <si>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</si>
  <si>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</si>
  <si>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</si>
  <si>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</si>
  <si>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</si>
  <si>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</si>
  <si>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</si>
  <si>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</si>
  <si>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</si>
  <si>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</si>
  <si>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</si>
  <si>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</si>
  <si>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</si>
  <si>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</si>
  <si>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</si>
  <si>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</si>
  <si>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</si>
  <si>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</si>
  <si>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</si>
  <si>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</si>
  <si>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</si>
  <si>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</si>
  <si>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</si>
  <si>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</si>
  <si>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</si>
  <si>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</si>
  <si>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</si>
  <si>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</si>
  <si>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</si>
  <si>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</si>
  <si>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</si>
  <si>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</si>
  <si>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</si>
  <si>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</si>
  <si>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</si>
  <si>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</si>
  <si>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</si>
  <si>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</si>
  <si>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</si>
  <si>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</si>
  <si>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</si>
  <si>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</si>
  <si>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</si>
  <si>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</si>
  <si>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</si>
  <si>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</si>
  <si>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</si>
  <si>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</si>
  <si>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</si>
  <si>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</si>
  <si>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</si>
  <si>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</si>
  <si>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</si>
  <si>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</si>
  <si>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</si>
  <si>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</si>
  <si>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</si>
  <si>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</si>
  <si>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</si>
  <si>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</si>
  <si>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</si>
  <si>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</si>
  <si>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</si>
  <si>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</si>
  <si>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</si>
  <si>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</si>
  <si>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</si>
  <si>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</si>
  <si>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</si>
  <si>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</si>
  <si>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</si>
  <si>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</si>
  <si>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</si>
  <si>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</si>
  <si>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</si>
  <si>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</si>
  <si>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</si>
  <si>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</si>
  <si>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</si>
  <si>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</si>
  <si>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</si>
  <si>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</si>
  <si>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</si>
  <si>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</si>
  <si>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</si>
  <si>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</si>
  <si>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</si>
  <si>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</si>
  <si>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</si>
  <si>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</si>
  <si>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</si>
  <si>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</si>
  <si>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</si>
  <si>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</si>
  <si>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</si>
  <si>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</si>
  <si>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</si>
  <si>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</si>
  <si>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</si>
  <si>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</si>
  <si>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</si>
  <si>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</si>
  <si>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</si>
  <si>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</si>
  <si>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</si>
  <si>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</si>
  <si>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</si>
  <si>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</si>
  <si>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</si>
  <si>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</si>
  <si>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</si>
  <si>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</si>
  <si>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</si>
  <si>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</si>
  <si>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</si>
  <si>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</si>
  <si>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</si>
  <si>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</si>
  <si>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</si>
  <si>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</si>
  <si>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</si>
  <si>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</si>
  <si>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</si>
  <si>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</si>
  <si>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</si>
  <si>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</si>
  <si>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</si>
  <si>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</si>
  <si>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</si>
  <si>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</si>
  <si>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</si>
  <si>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</si>
  <si>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</si>
  <si>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</si>
  <si>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</si>
  <si>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</si>
  <si>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</si>
  <si>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</si>
  <si>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</si>
  <si>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</si>
  <si>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</si>
  <si>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</si>
  <si>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</si>
  <si>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</si>
  <si>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</si>
  <si>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</si>
  <si>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</si>
  <si>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</si>
  <si>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</si>
  <si>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</si>
  <si>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</si>
  <si>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</si>
  <si>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</si>
  <si>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</si>
  <si>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</si>
  <si>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</si>
  <si>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</si>
  <si>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</si>
  <si>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</si>
  <si>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</si>
  <si>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</si>
  <si>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</si>
  <si>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</si>
  <si>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</si>
  <si>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</si>
  <si>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</si>
  <si>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</si>
  <si>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</si>
  <si>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</si>
  <si>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</si>
  <si>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</si>
  <si>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</si>
  <si>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</si>
  <si>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</si>
  <si>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</si>
  <si>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</si>
  <si>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</si>
  <si>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</si>
  <si>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</si>
  <si>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</si>
  <si>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</si>
  <si>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</si>
  <si>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</si>
  <si>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</si>
  <si>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</si>
  <si>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</si>
  <si>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</si>
  <si>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</si>
  <si>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</si>
  <si>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</si>
  <si>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</si>
  <si>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</si>
  <si>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</si>
  <si>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</si>
  <si>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</si>
  <si>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</si>
  <si>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</si>
  <si>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</si>
  <si>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</si>
  <si>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</si>
  <si>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</si>
  <si>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</si>
  <si>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</si>
  <si>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</si>
  <si>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</si>
  <si>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</si>
  <si>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</si>
  <si>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</si>
  <si>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</si>
  <si>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</si>
  <si>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</si>
  <si>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</si>
  <si>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</si>
  <si>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</si>
  <si>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</si>
  <si>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</si>
  <si>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</si>
  <si>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</si>
  <si>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</si>
  <si>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</si>
  <si>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</si>
  <si>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</si>
  <si>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</si>
  <si>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</si>
  <si>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</si>
  <si>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</si>
  <si>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</si>
  <si>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</si>
  <si>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</si>
  <si>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</si>
  <si>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</si>
  <si>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</si>
  <si>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</si>
  <si>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</si>
  <si>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</si>
  <si>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</si>
  <si>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</si>
  <si>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</si>
  <si>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</si>
  <si>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</si>
  <si>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</si>
  <si>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</si>
  <si>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</si>
  <si>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</si>
  <si>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</si>
  <si>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</si>
  <si>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</si>
  <si>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</si>
  <si>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</si>
  <si>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</si>
  <si>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</si>
  <si>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</si>
  <si>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</si>
  <si>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</si>
  <si>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</si>
  <si>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</si>
  <si>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</si>
  <si>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</si>
  <si>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</si>
  <si>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</si>
  <si>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</si>
  <si>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</si>
  <si>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</si>
  <si>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</si>
  <si>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</si>
  <si>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</si>
  <si>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</si>
  <si>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</si>
  <si>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</si>
  <si>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</si>
  <si>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</si>
  <si>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</si>
  <si>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</si>
  <si>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</si>
  <si>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</si>
  <si>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</si>
  <si>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</si>
  <si>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</si>
  <si>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</si>
  <si>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</si>
  <si>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</si>
  <si>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</si>
  <si>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</si>
  <si>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</si>
  <si>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</si>
  <si>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</si>
  <si>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</si>
  <si>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</si>
  <si>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</si>
  <si>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</si>
  <si>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</si>
  <si>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</si>
  <si>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</si>
  <si>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</si>
  <si>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</si>
  <si>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</si>
  <si>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</si>
  <si>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</si>
  <si>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</si>
  <si>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</si>
  <si>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</si>
  <si>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</si>
  <si>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</si>
  <si>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</si>
  <si>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</si>
  <si>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</si>
  <si>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</si>
  <si>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</si>
  <si>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</si>
  <si>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</si>
  <si>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</si>
  <si>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</si>
  <si>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</si>
  <si>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</si>
  <si>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</si>
  <si>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</si>
  <si>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</si>
  <si>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</si>
  <si>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</si>
  <si>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</si>
  <si>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</si>
  <si>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</si>
  <si>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</si>
  <si>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</si>
  <si>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</si>
  <si>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</si>
  <si>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</si>
  <si>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</si>
  <si>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</si>
  <si>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</si>
  <si>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</si>
  <si>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</si>
  <si>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</si>
  <si>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</si>
  <si>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</si>
  <si>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</si>
  <si>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</si>
  <si>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</si>
  <si>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</si>
  <si>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</si>
  <si>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</si>
  <si>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</si>
  <si>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</si>
  <si>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</si>
  <si>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</si>
  <si>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</si>
  <si>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</si>
  <si>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</si>
  <si>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</si>
  <si>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</si>
  <si>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</si>
  <si>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</si>
  <si>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</si>
  <si>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</si>
  <si>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</si>
  <si>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</si>
  <si>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</si>
  <si>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</si>
  <si>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</si>
  <si>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</si>
  <si>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</si>
  <si>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</si>
  <si>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</si>
  <si>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</si>
  <si>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</si>
  <si>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</si>
  <si>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</si>
  <si>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</si>
  <si>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</si>
  <si>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</si>
  <si>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</si>
  <si>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</si>
  <si>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</si>
  <si>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</si>
  <si>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</si>
  <si>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</si>
  <si>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</si>
  <si>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</si>
  <si>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</si>
  <si>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</si>
  <si>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</si>
  <si>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</si>
  <si>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</si>
  <si>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</si>
  <si>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</si>
  <si>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</si>
  <si>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</si>
  <si>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</si>
  <si>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</si>
  <si>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</si>
  <si>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</si>
  <si>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</si>
  <si>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</si>
  <si>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</si>
  <si>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</si>
  <si>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</si>
  <si>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</si>
  <si>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</si>
  <si>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</si>
  <si>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</si>
  <si>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</si>
  <si>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</si>
  <si>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</si>
  <si>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</si>
  <si>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</si>
  <si>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</si>
  <si>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</si>
  <si>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</si>
  <si>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</si>
  <si>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</si>
  <si>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</si>
  <si>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</si>
  <si>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</si>
  <si>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</si>
  <si>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</si>
  <si>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</si>
  <si>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</si>
  <si>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</si>
  <si>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</si>
  <si>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</si>
  <si>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</si>
  <si>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</si>
  <si>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</si>
  <si>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</si>
  <si>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</si>
  <si>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</si>
  <si>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</si>
  <si>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</si>
  <si>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</si>
  <si>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</si>
  <si>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</si>
  <si>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</si>
  <si>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</si>
  <si>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</si>
  <si>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</si>
  <si>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</si>
  <si>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</si>
  <si>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</si>
  <si>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</si>
  <si>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</si>
  <si>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</si>
  <si>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</si>
  <si>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</si>
  <si>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</si>
  <si>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</si>
  <si>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</si>
  <si>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</si>
  <si>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</si>
  <si>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</si>
  <si>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</si>
  <si>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</si>
  <si>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</si>
  <si>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</si>
  <si>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</si>
  <si>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</si>
  <si>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</si>
  <si>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</si>
  <si>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</si>
  <si>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</si>
  <si>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</si>
  <si>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</si>
  <si>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</si>
  <si>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</si>
  <si>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</si>
  <si>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</si>
  <si>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</si>
  <si>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</si>
  <si>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</si>
  <si>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</si>
  <si>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</si>
  <si>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</si>
  <si>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</si>
  <si>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</si>
  <si>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</si>
  <si>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</si>
  <si>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</si>
  <si>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</si>
  <si>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</si>
  <si>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</si>
  <si>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</si>
  <si>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</si>
  <si>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</si>
  <si>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</si>
  <si>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</si>
  <si>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</si>
  <si>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</si>
  <si>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</si>
  <si>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</si>
  <si>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</si>
  <si>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Бланка версия 2.01 от 2021г.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</si>
</sst>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88" fontId="245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7" fillId="5" borderId="13" xfId="34" applyNumberFormat="1" applyFont="1" applyFill="1" applyBorder="1" applyAlignment="1" applyProtection="1">
      <alignment vertical="center"/>
      <protection locked="0"/>
    </xf>
    <xf numFmtId="188" fontId="245" fillId="53" borderId="70" xfId="34" applyNumberFormat="1" applyFont="1" applyFill="1" applyBorder="1" applyAlignment="1" applyProtection="1">
      <alignment horizontal="center" vertical="center"/>
      <protection/>
    </xf>
    <xf numFmtId="188" fontId="245" fillId="53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8" fillId="39" borderId="26" xfId="34" applyFont="1" applyFill="1" applyBorder="1" applyAlignment="1">
      <alignment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2" sqref="D1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5">
        <f>+OTCHET!B9</f>
        <v>0</v>
      </c>
      <c r="C2" s="1676"/>
      <c r="D2" s="1677"/>
      <c r="E2" s="1019"/>
      <c r="F2" s="1020">
        <f>+OTCHET!H9</f>
        <v>0</v>
      </c>
      <c r="G2" s="1021" t="str">
        <f>+OTCHET!F12</f>
        <v>5606</v>
      </c>
      <c r="H2" s="1022"/>
      <c r="I2" s="1678">
        <f>+OTCHET!H607</f>
        <v>0</v>
      </c>
      <c r="J2" s="1679"/>
      <c r="K2" s="1013"/>
      <c r="L2" s="1680">
        <f>OTCHET!H605</f>
        <v>0</v>
      </c>
      <c r="M2" s="1681"/>
      <c r="N2" s="1682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987</v>
      </c>
      <c r="T2" s="1683">
        <f>+OTCHET!I9</f>
        <v>0</v>
      </c>
      <c r="U2" s="168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685" t="s">
        <v>990</v>
      </c>
      <c r="T4" s="1685"/>
      <c r="U4" s="168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44500</v>
      </c>
      <c r="M6" s="1019"/>
      <c r="N6" s="1044" t="s">
        <v>992</v>
      </c>
      <c r="O6" s="1008"/>
      <c r="P6" s="1045">
        <f>OTCHET!F9</f>
        <v>44500</v>
      </c>
      <c r="Q6" s="1044" t="s">
        <v>992</v>
      </c>
      <c r="R6" s="1046"/>
      <c r="S6" s="1686">
        <f>+Q4</f>
        <v>2021</v>
      </c>
      <c r="T6" s="1686"/>
      <c r="U6" s="168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687" t="s">
        <v>969</v>
      </c>
      <c r="T8" s="1688"/>
      <c r="U8" s="1689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44500</v>
      </c>
      <c r="H9" s="1019"/>
      <c r="I9" s="1069">
        <f>+L4</f>
        <v>2021</v>
      </c>
      <c r="J9" s="1070">
        <f>+L6</f>
        <v>44500</v>
      </c>
      <c r="K9" s="1071"/>
      <c r="L9" s="1072">
        <f>+L6</f>
        <v>44500</v>
      </c>
      <c r="M9" s="1071"/>
      <c r="N9" s="1073">
        <f>+L6</f>
        <v>44500</v>
      </c>
      <c r="O9" s="1074"/>
      <c r="P9" s="1075">
        <f>+L4</f>
        <v>2021</v>
      </c>
      <c r="Q9" s="1073">
        <f>+L6</f>
        <v>44500</v>
      </c>
      <c r="R9" s="1046"/>
      <c r="S9" s="1690" t="s">
        <v>970</v>
      </c>
      <c r="T9" s="1691"/>
      <c r="U9" s="1692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3" t="s">
        <v>1007</v>
      </c>
      <c r="T13" s="1694"/>
      <c r="U13" s="169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2003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6" t="s">
        <v>1988</v>
      </c>
      <c r="T14" s="1697"/>
      <c r="U14" s="1698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9" t="s">
        <v>1987</v>
      </c>
      <c r="T15" s="1700"/>
      <c r="U15" s="1701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6" t="s">
        <v>1009</v>
      </c>
      <c r="T16" s="1697"/>
      <c r="U16" s="1698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6" t="s">
        <v>1011</v>
      </c>
      <c r="T17" s="1697"/>
      <c r="U17" s="1698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6" t="s">
        <v>1013</v>
      </c>
      <c r="T18" s="1697"/>
      <c r="U18" s="1698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6" t="s">
        <v>1015</v>
      </c>
      <c r="T19" s="1697"/>
      <c r="U19" s="1698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6" t="s">
        <v>1017</v>
      </c>
      <c r="T20" s="1697"/>
      <c r="U20" s="1698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6" t="s">
        <v>1019</v>
      </c>
      <c r="T21" s="1697"/>
      <c r="U21" s="1698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2" t="s">
        <v>1989</v>
      </c>
      <c r="T22" s="1703"/>
      <c r="U22" s="1704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5" t="s">
        <v>1022</v>
      </c>
      <c r="T23" s="1706"/>
      <c r="U23" s="1707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3" t="s">
        <v>1025</v>
      </c>
      <c r="T25" s="1694"/>
      <c r="U25" s="169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6" t="s">
        <v>1027</v>
      </c>
      <c r="T26" s="1697"/>
      <c r="U26" s="1698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2" t="s">
        <v>1029</v>
      </c>
      <c r="T27" s="1703"/>
      <c r="U27" s="1704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5" t="s">
        <v>1031</v>
      </c>
      <c r="T28" s="1706"/>
      <c r="U28" s="1707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5" t="s">
        <v>1038</v>
      </c>
      <c r="T35" s="1706"/>
      <c r="U35" s="1707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8" t="s">
        <v>1040</v>
      </c>
      <c r="T36" s="1709"/>
      <c r="U36" s="1710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1042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1044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5" t="s">
        <v>1046</v>
      </c>
      <c r="T40" s="1706"/>
      <c r="U40" s="1707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3" t="s">
        <v>1049</v>
      </c>
      <c r="T42" s="1694"/>
      <c r="U42" s="169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6" t="s">
        <v>1051</v>
      </c>
      <c r="T43" s="1697"/>
      <c r="U43" s="1698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2006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6" t="s">
        <v>1052</v>
      </c>
      <c r="T44" s="1697"/>
      <c r="U44" s="1698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2" t="s">
        <v>1054</v>
      </c>
      <c r="T45" s="1703"/>
      <c r="U45" s="1704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5" t="s">
        <v>1056</v>
      </c>
      <c r="T46" s="1706"/>
      <c r="U46" s="1707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7" t="s">
        <v>1058</v>
      </c>
      <c r="T48" s="1718"/>
      <c r="U48" s="1719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93" t="s">
        <v>1062</v>
      </c>
      <c r="T51" s="1694"/>
      <c r="U51" s="169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6" t="s">
        <v>1064</v>
      </c>
      <c r="T52" s="1697"/>
      <c r="U52" s="1698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6" t="s">
        <v>1066</v>
      </c>
      <c r="T53" s="1697"/>
      <c r="U53" s="1698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6" t="s">
        <v>1068</v>
      </c>
      <c r="T54" s="1697"/>
      <c r="U54" s="1698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2" t="s">
        <v>1070</v>
      </c>
      <c r="T55" s="1703"/>
      <c r="U55" s="1704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05" t="s">
        <v>1072</v>
      </c>
      <c r="T56" s="1706"/>
      <c r="U56" s="1707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3" t="s">
        <v>1075</v>
      </c>
      <c r="T58" s="1694"/>
      <c r="U58" s="169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6" t="s">
        <v>1077</v>
      </c>
      <c r="T59" s="1697"/>
      <c r="U59" s="1698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6" t="s">
        <v>1079</v>
      </c>
      <c r="T60" s="1697"/>
      <c r="U60" s="1698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2" t="s">
        <v>1081</v>
      </c>
      <c r="T61" s="1703"/>
      <c r="U61" s="1704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5" t="s">
        <v>1085</v>
      </c>
      <c r="T63" s="1706"/>
      <c r="U63" s="1707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3" t="s">
        <v>1088</v>
      </c>
      <c r="T65" s="1694"/>
      <c r="U65" s="169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6" t="s">
        <v>1090</v>
      </c>
      <c r="T66" s="1697"/>
      <c r="U66" s="1698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5" t="s">
        <v>1092</v>
      </c>
      <c r="T67" s="1706"/>
      <c r="U67" s="1707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3" t="s">
        <v>1095</v>
      </c>
      <c r="T69" s="1694"/>
      <c r="U69" s="169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6" t="s">
        <v>1097</v>
      </c>
      <c r="T70" s="1697"/>
      <c r="U70" s="1698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5" t="s">
        <v>1099</v>
      </c>
      <c r="T71" s="1706"/>
      <c r="U71" s="1707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3" t="s">
        <v>1102</v>
      </c>
      <c r="T73" s="1694"/>
      <c r="U73" s="169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6" t="s">
        <v>1104</v>
      </c>
      <c r="T74" s="1697"/>
      <c r="U74" s="1698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5" t="s">
        <v>1106</v>
      </c>
      <c r="T75" s="1706"/>
      <c r="U75" s="1707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20" t="s">
        <v>1108</v>
      </c>
      <c r="T77" s="1721"/>
      <c r="U77" s="1722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3" t="s">
        <v>1111</v>
      </c>
      <c r="T79" s="1694"/>
      <c r="U79" s="169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6" t="s">
        <v>1113</v>
      </c>
      <c r="T80" s="1697"/>
      <c r="U80" s="1698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23" t="s">
        <v>1115</v>
      </c>
      <c r="T81" s="1724"/>
      <c r="U81" s="1725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6">
        <f>+IF(+SUM(F82:N82)=0,0,"Контрола: дефицит/излишък = финансиране с обратен знак (Г. + Д. = 0)")</f>
        <v>0</v>
      </c>
      <c r="C82" s="1727"/>
      <c r="D82" s="1728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3" t="s">
        <v>1121</v>
      </c>
      <c r="T87" s="1694"/>
      <c r="U87" s="169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6" t="s">
        <v>1123</v>
      </c>
      <c r="T88" s="1697"/>
      <c r="U88" s="1698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5" t="s">
        <v>1125</v>
      </c>
      <c r="T89" s="1706"/>
      <c r="U89" s="1707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3" t="s">
        <v>1128</v>
      </c>
      <c r="T91" s="1694"/>
      <c r="U91" s="169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6" t="s">
        <v>1130</v>
      </c>
      <c r="T92" s="1697"/>
      <c r="U92" s="1698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6" t="s">
        <v>1132</v>
      </c>
      <c r="T93" s="1697"/>
      <c r="U93" s="1698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2" t="s">
        <v>1134</v>
      </c>
      <c r="T94" s="1703"/>
      <c r="U94" s="1704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5" t="s">
        <v>1136</v>
      </c>
      <c r="T95" s="1706"/>
      <c r="U95" s="1707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3" t="s">
        <v>1139</v>
      </c>
      <c r="T97" s="1694"/>
      <c r="U97" s="169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6" t="s">
        <v>1141</v>
      </c>
      <c r="T98" s="1697"/>
      <c r="U98" s="1698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5" t="s">
        <v>1143</v>
      </c>
      <c r="T99" s="1706"/>
      <c r="U99" s="1707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7" t="s">
        <v>1145</v>
      </c>
      <c r="T101" s="1718"/>
      <c r="U101" s="1719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3" t="s">
        <v>1149</v>
      </c>
      <c r="T104" s="1694"/>
      <c r="U104" s="169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6" t="s">
        <v>1151</v>
      </c>
      <c r="T105" s="1697"/>
      <c r="U105" s="1698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5" t="s">
        <v>1153</v>
      </c>
      <c r="T106" s="1706"/>
      <c r="U106" s="1707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9" t="s">
        <v>1156</v>
      </c>
      <c r="T108" s="1730"/>
      <c r="U108" s="1731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32" t="s">
        <v>1158</v>
      </c>
      <c r="T109" s="1733"/>
      <c r="U109" s="1734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5" t="s">
        <v>1160</v>
      </c>
      <c r="T110" s="1706"/>
      <c r="U110" s="1707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3" t="s">
        <v>1163</v>
      </c>
      <c r="T112" s="1694"/>
      <c r="U112" s="169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6" t="s">
        <v>1165</v>
      </c>
      <c r="T113" s="1697"/>
      <c r="U113" s="1698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5" t="s">
        <v>1167</v>
      </c>
      <c r="T114" s="1706"/>
      <c r="U114" s="1707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3" t="s">
        <v>1170</v>
      </c>
      <c r="T116" s="1694"/>
      <c r="U116" s="169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6" t="s">
        <v>1172</v>
      </c>
      <c r="T117" s="1697"/>
      <c r="U117" s="1698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5" t="s">
        <v>1174</v>
      </c>
      <c r="T118" s="1706"/>
      <c r="U118" s="1707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20" t="s">
        <v>1176</v>
      </c>
      <c r="T120" s="1721"/>
      <c r="U120" s="1722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3" t="s">
        <v>1179</v>
      </c>
      <c r="T122" s="1694"/>
      <c r="U122" s="169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6" t="s">
        <v>1183</v>
      </c>
      <c r="T124" s="1697"/>
      <c r="U124" s="1698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4" t="s">
        <v>1185</v>
      </c>
      <c r="T126" s="1745"/>
      <c r="U126" s="174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23" t="s">
        <v>1187</v>
      </c>
      <c r="T127" s="1724"/>
      <c r="U127" s="1725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3" t="s">
        <v>1190</v>
      </c>
      <c r="T129" s="1694"/>
      <c r="U129" s="169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6" t="s">
        <v>1192</v>
      </c>
      <c r="T130" s="1697"/>
      <c r="U130" s="1698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5" t="s">
        <v>1194</v>
      </c>
      <c r="T131" s="1736"/>
      <c r="U131" s="1737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8" t="s">
        <v>1196</v>
      </c>
      <c r="T132" s="1739"/>
      <c r="U132" s="174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41">
        <f>+IF(+SUM(F133:N133)=0,0,"Контрола: дефицит/излишък = финансиране с обратен знак (Г. + Д. = 0)")</f>
        <v>0</v>
      </c>
      <c r="C133" s="1741"/>
      <c r="D133" s="174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742"/>
      <c r="G134" s="1742"/>
      <c r="H134" s="1019"/>
      <c r="I134" s="1304" t="s">
        <v>1199</v>
      </c>
      <c r="J134" s="1305"/>
      <c r="K134" s="1019"/>
      <c r="L134" s="1742"/>
      <c r="M134" s="1742"/>
      <c r="N134" s="1742"/>
      <c r="O134" s="1299"/>
      <c r="P134" s="1743"/>
      <c r="Q134" s="174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964</v>
      </c>
      <c r="F11" s="707">
        <f>OTCHET!F9</f>
        <v>44500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7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4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9" t="s">
        <v>2069</v>
      </c>
      <c r="F17" s="1751" t="s">
        <v>2070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50"/>
      <c r="F18" s="1752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2007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2002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53" t="s">
        <v>981</v>
      </c>
      <c r="H108" s="175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4">
        <f>+OTCHET!D603</f>
        <v>0</v>
      </c>
      <c r="F110" s="175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4">
        <f>+OTCHET!G600</f>
        <v>0</v>
      </c>
      <c r="F114" s="1754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H28" sqref="H2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72" t="str">
        <f>VLOOKUP(E15,SMETKA,2,FALSE)</f>
        <v>ОТЧЕТНИ ДАННИ ПО ЕБК ЗА СМЕТКИТЕ ЗА СРЕДСТВАТА ОТ ЕВРОПЕЙСКИЯ СЪЮЗ - ДЕС</v>
      </c>
      <c r="C7" s="1773"/>
      <c r="D7" s="177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4"/>
      <c r="C9" s="1775"/>
      <c r="D9" s="1776"/>
      <c r="E9" s="115">
        <v>44197</v>
      </c>
      <c r="F9" s="116">
        <v>44500</v>
      </c>
      <c r="G9" s="113"/>
      <c r="H9" s="1415"/>
      <c r="I9" s="1842"/>
      <c r="J9" s="1843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октомври</v>
      </c>
      <c r="G10" s="113"/>
      <c r="H10" s="114"/>
      <c r="I10" s="1844" t="s">
        <v>963</v>
      </c>
      <c r="J10" s="184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5"/>
      <c r="J11" s="1845"/>
      <c r="K11" s="113"/>
      <c r="L11" s="113"/>
      <c r="M11" s="7">
        <v>1</v>
      </c>
      <c r="N11" s="108"/>
    </row>
    <row r="12" spans="2:14" ht="27" customHeight="1">
      <c r="B12" s="1777" t="str">
        <f>VLOOKUP(F12,PRBK,2,FALSE)</f>
        <v>Криводол</v>
      </c>
      <c r="C12" s="1778"/>
      <c r="D12" s="1779"/>
      <c r="E12" s="118" t="s">
        <v>957</v>
      </c>
      <c r="F12" s="1585" t="s">
        <v>1415</v>
      </c>
      <c r="G12" s="113"/>
      <c r="H12" s="114"/>
      <c r="I12" s="1845"/>
      <c r="J12" s="1845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2074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55" t="s">
        <v>2053</v>
      </c>
      <c r="F19" s="1756"/>
      <c r="G19" s="1756"/>
      <c r="H19" s="1757"/>
      <c r="I19" s="1761" t="s">
        <v>2054</v>
      </c>
      <c r="J19" s="1762"/>
      <c r="K19" s="1762"/>
      <c r="L19" s="1763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0" t="s">
        <v>465</v>
      </c>
      <c r="D22" s="177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2066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0" t="s">
        <v>467</v>
      </c>
      <c r="D28" s="177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0" t="s">
        <v>126</v>
      </c>
      <c r="D33" s="177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2067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0" t="s">
        <v>121</v>
      </c>
      <c r="D39" s="177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2068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73"/>
      <c r="H91" s="154">
        <v>0</v>
      </c>
      <c r="I91" s="152"/>
      <c r="J91" s="167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2010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9" t="str">
        <f>$B$7</f>
        <v>ОТЧЕТНИ ДАННИ ПО ЕБК ЗА СМЕТКИТЕ ЗА СРЕДСТВАТА ОТ ЕВРОПЕЙСКИЯ СЪЮЗ - ДЕС</v>
      </c>
      <c r="C174" s="1790"/>
      <c r="D174" s="179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6">
        <f>$B$9</f>
        <v>0</v>
      </c>
      <c r="C176" s="1787"/>
      <c r="D176" s="1788"/>
      <c r="E176" s="115">
        <f>$E$9</f>
        <v>44197</v>
      </c>
      <c r="F176" s="226">
        <f>$F$9</f>
        <v>44500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7" t="str">
        <f>$B$12</f>
        <v>Криводол</v>
      </c>
      <c r="C179" s="1778"/>
      <c r="D179" s="1779"/>
      <c r="E179" s="231" t="s">
        <v>885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755" t="s">
        <v>2055</v>
      </c>
      <c r="F183" s="1756"/>
      <c r="G183" s="1756"/>
      <c r="H183" s="1757"/>
      <c r="I183" s="1764" t="s">
        <v>2056</v>
      </c>
      <c r="J183" s="1765"/>
      <c r="K183" s="1765"/>
      <c r="L183" s="1766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4" t="s">
        <v>739</v>
      </c>
      <c r="D187" s="1785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80" t="s">
        <v>742</v>
      </c>
      <c r="D190" s="1781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82" t="s">
        <v>192</v>
      </c>
      <c r="D196" s="1783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3" t="s">
        <v>197</v>
      </c>
      <c r="D204" s="179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80" t="s">
        <v>198</v>
      </c>
      <c r="D205" s="1781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1" t="s">
        <v>269</v>
      </c>
      <c r="D223" s="1792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1" t="s">
        <v>717</v>
      </c>
      <c r="D227" s="1792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1" t="s">
        <v>217</v>
      </c>
      <c r="D233" s="1792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1" t="s">
        <v>219</v>
      </c>
      <c r="D236" s="1792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7" t="s">
        <v>220</v>
      </c>
      <c r="D237" s="179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7" t="s">
        <v>221</v>
      </c>
      <c r="D238" s="179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7" t="s">
        <v>1652</v>
      </c>
      <c r="D239" s="179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1" t="s">
        <v>222</v>
      </c>
      <c r="D240" s="1792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2052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1" t="s">
        <v>231</v>
      </c>
      <c r="D255" s="1792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1" t="s">
        <v>232</v>
      </c>
      <c r="D256" s="1792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1" t="s">
        <v>233</v>
      </c>
      <c r="D257" s="1792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1" t="s">
        <v>234</v>
      </c>
      <c r="D258" s="1792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1" t="s">
        <v>1657</v>
      </c>
      <c r="D265" s="1792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1" t="s">
        <v>1654</v>
      </c>
      <c r="D269" s="1792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1" t="s">
        <v>1655</v>
      </c>
      <c r="D270" s="1792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7" t="s">
        <v>244</v>
      </c>
      <c r="D271" s="179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1" t="s">
        <v>270</v>
      </c>
      <c r="D272" s="1792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5" t="s">
        <v>245</v>
      </c>
      <c r="D275" s="179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5" t="s">
        <v>246</v>
      </c>
      <c r="D276" s="179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5" t="s">
        <v>619</v>
      </c>
      <c r="D284" s="179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5" t="s">
        <v>681</v>
      </c>
      <c r="D287" s="179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1" t="s">
        <v>682</v>
      </c>
      <c r="D288" s="1792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9" t="s">
        <v>909</v>
      </c>
      <c r="D293" s="180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1" t="s">
        <v>690</v>
      </c>
      <c r="D297" s="180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804"/>
      <c r="D306" s="180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5"/>
      <c r="C308" s="1804"/>
      <c r="D308" s="180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5"/>
      <c r="C311" s="1804"/>
      <c r="D311" s="180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6"/>
      <c r="C344" s="1806"/>
      <c r="D344" s="180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1" t="str">
        <f>$B$7</f>
        <v>ОТЧЕТНИ ДАННИ ПО ЕБК ЗА СМЕТКИТЕ ЗА СРЕДСТВАТА ОТ ЕВРОПЕЙСКИЯ СЪЮЗ - ДЕС</v>
      </c>
      <c r="C348" s="1811"/>
      <c r="D348" s="181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6">
        <f>$B$9</f>
        <v>0</v>
      </c>
      <c r="C350" s="1787"/>
      <c r="D350" s="1788"/>
      <c r="E350" s="115">
        <f>$E$9</f>
        <v>44197</v>
      </c>
      <c r="F350" s="407">
        <f>$F$9</f>
        <v>44500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7" t="str">
        <f>$B$12</f>
        <v>Криводол</v>
      </c>
      <c r="C353" s="1778"/>
      <c r="D353" s="1779"/>
      <c r="E353" s="410" t="s">
        <v>885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767" t="s">
        <v>2057</v>
      </c>
      <c r="F357" s="1768"/>
      <c r="G357" s="1768"/>
      <c r="H357" s="1769"/>
      <c r="I357" s="418" t="s">
        <v>2058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9" t="s">
        <v>273</v>
      </c>
      <c r="D361" s="1810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7" t="s">
        <v>284</v>
      </c>
      <c r="D375" s="1808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2005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2004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7" t="s">
        <v>306</v>
      </c>
      <c r="D383" s="1808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7" t="s">
        <v>250</v>
      </c>
      <c r="D388" s="1808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7" t="s">
        <v>251</v>
      </c>
      <c r="D391" s="1808"/>
      <c r="E391" s="1378">
        <f aca="true" t="shared" si="87" ref="E391:L391">SUM(E392:E395)</f>
        <v>0</v>
      </c>
      <c r="F391" s="1667">
        <f t="shared" si="87"/>
        <v>0</v>
      </c>
      <c r="G391" s="1667">
        <f t="shared" si="87"/>
        <v>0</v>
      </c>
      <c r="H391" s="1667">
        <f t="shared" si="87"/>
        <v>0</v>
      </c>
      <c r="I391" s="1667">
        <f t="shared" si="87"/>
        <v>0</v>
      </c>
      <c r="J391" s="1667">
        <f t="shared" si="87"/>
        <v>0</v>
      </c>
      <c r="K391" s="1667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6">
        <v>0</v>
      </c>
      <c r="G392" s="1668">
        <v>0</v>
      </c>
      <c r="H392" s="154">
        <v>0</v>
      </c>
      <c r="I392" s="486">
        <v>0</v>
      </c>
      <c r="J392" s="1668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1466">
        <v>0</v>
      </c>
      <c r="G393" s="1668">
        <v>0</v>
      </c>
      <c r="H393" s="160">
        <v>0</v>
      </c>
      <c r="I393" s="1466">
        <v>0</v>
      </c>
      <c r="J393" s="1668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1466">
        <v>0</v>
      </c>
      <c r="G394" s="1668">
        <v>0</v>
      </c>
      <c r="H394" s="160">
        <v>0</v>
      </c>
      <c r="I394" s="1466">
        <v>0</v>
      </c>
      <c r="J394" s="1668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655">
        <v>0</v>
      </c>
      <c r="G395" s="1668">
        <v>0</v>
      </c>
      <c r="H395" s="175">
        <v>0</v>
      </c>
      <c r="I395" s="655">
        <v>0</v>
      </c>
      <c r="J395" s="1668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7" t="s">
        <v>253</v>
      </c>
      <c r="D396" s="1808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2011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7" t="s">
        <v>254</v>
      </c>
      <c r="D399" s="1808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669"/>
      <c r="G400" s="1618"/>
      <c r="H400" s="154">
        <v>0</v>
      </c>
      <c r="I400" s="1669"/>
      <c r="J400" s="1618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73"/>
      <c r="G401" s="1618"/>
      <c r="H401" s="472">
        <v>0</v>
      </c>
      <c r="I401" s="173"/>
      <c r="J401" s="161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7" t="s">
        <v>916</v>
      </c>
      <c r="D402" s="1808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7" t="s">
        <v>676</v>
      </c>
      <c r="D405" s="1808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7" t="s">
        <v>677</v>
      </c>
      <c r="D406" s="1808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7" t="s">
        <v>695</v>
      </c>
      <c r="D409" s="1808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7" t="s">
        <v>257</v>
      </c>
      <c r="D412" s="1808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7" t="s">
        <v>762</v>
      </c>
      <c r="D422" s="1808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7" t="s">
        <v>700</v>
      </c>
      <c r="D423" s="1808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7" t="s">
        <v>258</v>
      </c>
      <c r="D424" s="1808"/>
      <c r="E424" s="1378">
        <f>F424+G424+H424</f>
        <v>0</v>
      </c>
      <c r="F424" s="483"/>
      <c r="G424" s="484"/>
      <c r="H424" s="1474">
        <v>0</v>
      </c>
      <c r="I424" s="483"/>
      <c r="J424" s="1670"/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7" t="s">
        <v>679</v>
      </c>
      <c r="D425" s="1808"/>
      <c r="E425" s="1378">
        <f>F425+G425+H425</f>
        <v>0</v>
      </c>
      <c r="F425" s="483"/>
      <c r="G425" s="1670"/>
      <c r="H425" s="1611">
        <v>0</v>
      </c>
      <c r="I425" s="483"/>
      <c r="J425" s="1670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7" t="s">
        <v>920</v>
      </c>
      <c r="D426" s="1808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4" t="str">
        <f>$B$7</f>
        <v>ОТЧЕТНИ ДАННИ ПО ЕБК ЗА СМЕТКИТЕ ЗА СРЕДСТВАТА ОТ ЕВРОПЕЙСКИЯ СЪЮЗ - ДЕС</v>
      </c>
      <c r="C433" s="1815"/>
      <c r="D433" s="1815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6">
        <f>$B$9</f>
        <v>0</v>
      </c>
      <c r="C435" s="1787"/>
      <c r="D435" s="1788"/>
      <c r="E435" s="115">
        <f>$E$9</f>
        <v>44197</v>
      </c>
      <c r="F435" s="407">
        <f>$F$9</f>
        <v>44500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7" t="str">
        <f>$B$12</f>
        <v>Криводол</v>
      </c>
      <c r="C438" s="1778"/>
      <c r="D438" s="1779"/>
      <c r="E438" s="410" t="s">
        <v>885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5" t="s">
        <v>2059</v>
      </c>
      <c r="F442" s="1756"/>
      <c r="G442" s="1756"/>
      <c r="H442" s="1757"/>
      <c r="I442" s="522" t="s">
        <v>2060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6" t="str">
        <f>$B$7</f>
        <v>ОТЧЕТНИ ДАННИ ПО ЕБК ЗА СМЕТКИТЕ ЗА СРЕДСТВАТА ОТ ЕВРОПЕЙСКИЯ СЪЮЗ - ДЕС</v>
      </c>
      <c r="C449" s="1817"/>
      <c r="D449" s="181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6">
        <f>$B$9</f>
        <v>0</v>
      </c>
      <c r="C451" s="1787"/>
      <c r="D451" s="1788"/>
      <c r="E451" s="115">
        <f>$E$9</f>
        <v>44197</v>
      </c>
      <c r="F451" s="407">
        <f>$F$9</f>
        <v>44500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7" t="str">
        <f>$B$12</f>
        <v>Криводол</v>
      </c>
      <c r="C454" s="1778"/>
      <c r="D454" s="1779"/>
      <c r="E454" s="410" t="s">
        <v>885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758" t="s">
        <v>2061</v>
      </c>
      <c r="F458" s="1759"/>
      <c r="G458" s="1759"/>
      <c r="H458" s="1760"/>
      <c r="I458" s="564" t="s">
        <v>2062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2" t="s">
        <v>763</v>
      </c>
      <c r="D461" s="181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31" t="s">
        <v>766</v>
      </c>
      <c r="D465" s="1831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31" t="s">
        <v>1950</v>
      </c>
      <c r="D468" s="1831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2" t="s">
        <v>769</v>
      </c>
      <c r="D471" s="181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32" t="s">
        <v>776</v>
      </c>
      <c r="D478" s="1833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20" t="s">
        <v>924</v>
      </c>
      <c r="D481" s="1820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3" t="s">
        <v>929</v>
      </c>
      <c r="D497" s="1824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3" t="s">
        <v>24</v>
      </c>
      <c r="D502" s="1824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5" t="s">
        <v>930</v>
      </c>
      <c r="D503" s="1825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20" t="s">
        <v>33</v>
      </c>
      <c r="D512" s="1820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20" t="s">
        <v>37</v>
      </c>
      <c r="D516" s="1820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20" t="s">
        <v>931</v>
      </c>
      <c r="D521" s="1827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3" t="s">
        <v>932</v>
      </c>
      <c r="D524" s="1819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71">
        <v>0</v>
      </c>
      <c r="G528" s="1672">
        <v>0</v>
      </c>
      <c r="H528" s="585">
        <v>0</v>
      </c>
      <c r="I528" s="1671">
        <v>0</v>
      </c>
      <c r="J528" s="1672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71">
        <v>0</v>
      </c>
      <c r="G530" s="1672">
        <v>0</v>
      </c>
      <c r="H530" s="597">
        <v>0</v>
      </c>
      <c r="I530" s="1671">
        <v>0</v>
      </c>
      <c r="J530" s="1672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1" t="s">
        <v>310</v>
      </c>
      <c r="D531" s="1822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20" t="s">
        <v>934</v>
      </c>
      <c r="D535" s="1820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6" t="s">
        <v>935</v>
      </c>
      <c r="D536" s="1826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8" t="s">
        <v>936</v>
      </c>
      <c r="D541" s="1819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20" t="s">
        <v>937</v>
      </c>
      <c r="D544" s="1820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8" t="s">
        <v>946</v>
      </c>
      <c r="D566" s="1818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/>
      <c r="K573" s="1626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8" t="s">
        <v>951</v>
      </c>
      <c r="D586" s="1819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8" t="s">
        <v>828</v>
      </c>
      <c r="D591" s="1819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846"/>
      <c r="H600" s="1847"/>
      <c r="I600" s="1847"/>
      <c r="J600" s="1848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6" t="s">
        <v>872</v>
      </c>
      <c r="H601" s="1836"/>
      <c r="I601" s="1836"/>
      <c r="J601" s="1836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828"/>
      <c r="H603" s="1829"/>
      <c r="I603" s="1829"/>
      <c r="J603" s="1830"/>
      <c r="K603" s="103"/>
      <c r="L603" s="228"/>
      <c r="M603" s="7">
        <v>1</v>
      </c>
      <c r="N603" s="518"/>
    </row>
    <row r="604" spans="1:14" ht="21.75" customHeight="1">
      <c r="A604" s="23"/>
      <c r="B604" s="1834" t="s">
        <v>875</v>
      </c>
      <c r="C604" s="1835"/>
      <c r="D604" s="672" t="s">
        <v>876</v>
      </c>
      <c r="E604" s="673"/>
      <c r="F604" s="674"/>
      <c r="G604" s="1836" t="s">
        <v>872</v>
      </c>
      <c r="H604" s="1836"/>
      <c r="I604" s="1836"/>
      <c r="J604" s="1836"/>
      <c r="K604" s="103"/>
      <c r="L604" s="228"/>
      <c r="M604" s="7">
        <v>1</v>
      </c>
      <c r="N604" s="518"/>
    </row>
    <row r="605" spans="1:14" ht="24.75" customHeight="1">
      <c r="A605" s="36"/>
      <c r="B605" s="1837"/>
      <c r="C605" s="1838"/>
      <c r="D605" s="675" t="s">
        <v>877</v>
      </c>
      <c r="E605" s="676"/>
      <c r="F605" s="677"/>
      <c r="G605" s="678" t="s">
        <v>878</v>
      </c>
      <c r="H605" s="1839"/>
      <c r="I605" s="1840"/>
      <c r="J605" s="1841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839"/>
      <c r="I607" s="1840"/>
      <c r="J607" s="1841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6">
      <selection activeCell="D713" sqref="D713"/>
    </sheetView>
  </sheetViews>
  <sheetFormatPr defaultColWidth="9.00390625" defaultRowHeight="12.75"/>
  <cols>
    <col min="1" max="1" width="48.125" style="1490" hidden="1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2008</v>
      </c>
      <c r="C162" s="1499">
        <v>5561</v>
      </c>
    </row>
    <row r="163" spans="1:3" ht="15.75">
      <c r="A163" s="1499">
        <v>5562</v>
      </c>
      <c r="B163" s="1513" t="s">
        <v>2009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2051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2012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2013</v>
      </c>
    </row>
    <row r="366" spans="1:2" ht="18">
      <c r="A366" s="1546" t="s">
        <v>1300</v>
      </c>
      <c r="B366" s="1545" t="s">
        <v>2014</v>
      </c>
    </row>
    <row r="367" spans="1:2" ht="18">
      <c r="A367" s="1546" t="s">
        <v>1301</v>
      </c>
      <c r="B367" s="1547" t="s">
        <v>2015</v>
      </c>
    </row>
    <row r="368" spans="1:2" ht="18">
      <c r="A368" s="1546" t="s">
        <v>1302</v>
      </c>
      <c r="B368" s="1548" t="s">
        <v>2016</v>
      </c>
    </row>
    <row r="369" spans="1:2" ht="18">
      <c r="A369" s="1546" t="s">
        <v>1303</v>
      </c>
      <c r="B369" s="1548" t="s">
        <v>2017</v>
      </c>
    </row>
    <row r="370" spans="1:2" ht="18">
      <c r="A370" s="1546" t="s">
        <v>1304</v>
      </c>
      <c r="B370" s="1548" t="s">
        <v>2018</v>
      </c>
    </row>
    <row r="371" spans="1:2" ht="18">
      <c r="A371" s="1546" t="s">
        <v>1305</v>
      </c>
      <c r="B371" s="1548" t="s">
        <v>2019</v>
      </c>
    </row>
    <row r="372" spans="1:2" ht="18">
      <c r="A372" s="1546" t="s">
        <v>1306</v>
      </c>
      <c r="B372" s="1548" t="s">
        <v>2020</v>
      </c>
    </row>
    <row r="373" spans="1:2" ht="18">
      <c r="A373" s="1546" t="s">
        <v>1307</v>
      </c>
      <c r="B373" s="1549" t="s">
        <v>2021</v>
      </c>
    </row>
    <row r="374" spans="1:2" ht="18">
      <c r="A374" s="1546" t="s">
        <v>1308</v>
      </c>
      <c r="B374" s="1549" t="s">
        <v>2022</v>
      </c>
    </row>
    <row r="375" spans="1:2" ht="18">
      <c r="A375" s="1546" t="s">
        <v>1309</v>
      </c>
      <c r="B375" s="1549" t="s">
        <v>2023</v>
      </c>
    </row>
    <row r="376" spans="1:2" ht="18">
      <c r="A376" s="1546" t="s">
        <v>1310</v>
      </c>
      <c r="B376" s="1549" t="s">
        <v>2024</v>
      </c>
    </row>
    <row r="377" spans="1:2" ht="18">
      <c r="A377" s="1546" t="s">
        <v>1311</v>
      </c>
      <c r="B377" s="1550" t="s">
        <v>2025</v>
      </c>
    </row>
    <row r="378" spans="1:2" ht="18">
      <c r="A378" s="1546" t="s">
        <v>1312</v>
      </c>
      <c r="B378" s="1550" t="s">
        <v>2026</v>
      </c>
    </row>
    <row r="379" spans="1:2" ht="18">
      <c r="A379" s="1546" t="s">
        <v>1313</v>
      </c>
      <c r="B379" s="1549" t="s">
        <v>2027</v>
      </c>
    </row>
    <row r="380" spans="1:5" ht="18">
      <c r="A380" s="1546" t="s">
        <v>1314</v>
      </c>
      <c r="B380" s="1549" t="s">
        <v>2028</v>
      </c>
      <c r="C380" s="1551" t="s">
        <v>179</v>
      </c>
      <c r="E380" s="1552"/>
    </row>
    <row r="381" spans="1:5" ht="18">
      <c r="A381" s="1546" t="s">
        <v>1315</v>
      </c>
      <c r="B381" s="1548" t="s">
        <v>2029</v>
      </c>
      <c r="C381" s="1551" t="s">
        <v>179</v>
      </c>
      <c r="E381" s="1552"/>
    </row>
    <row r="382" spans="1:5" ht="18">
      <c r="A382" s="1546" t="s">
        <v>1316</v>
      </c>
      <c r="B382" s="1549" t="s">
        <v>2030</v>
      </c>
      <c r="C382" s="1551" t="s">
        <v>179</v>
      </c>
      <c r="E382" s="1552"/>
    </row>
    <row r="383" spans="1:5" ht="18">
      <c r="A383" s="1546" t="s">
        <v>1317</v>
      </c>
      <c r="B383" s="1549" t="s">
        <v>2031</v>
      </c>
      <c r="C383" s="1551" t="s">
        <v>179</v>
      </c>
      <c r="E383" s="1552"/>
    </row>
    <row r="384" spans="1:5" ht="18">
      <c r="A384" s="1546" t="s">
        <v>1318</v>
      </c>
      <c r="B384" s="1549" t="s">
        <v>2032</v>
      </c>
      <c r="C384" s="1551" t="s">
        <v>179</v>
      </c>
      <c r="E384" s="1552"/>
    </row>
    <row r="385" spans="1:5" ht="18">
      <c r="A385" s="1546" t="s">
        <v>1319</v>
      </c>
      <c r="B385" s="1549" t="s">
        <v>2033</v>
      </c>
      <c r="C385" s="1551" t="s">
        <v>179</v>
      </c>
      <c r="E385" s="1552"/>
    </row>
    <row r="386" spans="1:5" ht="18">
      <c r="A386" s="1546" t="s">
        <v>1320</v>
      </c>
      <c r="B386" s="1549" t="s">
        <v>2034</v>
      </c>
      <c r="C386" s="1551" t="s">
        <v>179</v>
      </c>
      <c r="E386" s="1552"/>
    </row>
    <row r="387" spans="1:5" ht="18">
      <c r="A387" s="1546" t="s">
        <v>1321</v>
      </c>
      <c r="B387" s="1549" t="s">
        <v>2035</v>
      </c>
      <c r="C387" s="1551" t="s">
        <v>179</v>
      </c>
      <c r="E387" s="1552"/>
    </row>
    <row r="388" spans="1:5" ht="18">
      <c r="A388" s="1546" t="s">
        <v>1322</v>
      </c>
      <c r="B388" s="1549" t="s">
        <v>2036</v>
      </c>
      <c r="C388" s="1551" t="s">
        <v>179</v>
      </c>
      <c r="E388" s="1552"/>
    </row>
    <row r="389" spans="1:5" ht="18">
      <c r="A389" s="1546" t="s">
        <v>1323</v>
      </c>
      <c r="B389" s="1548" t="s">
        <v>2037</v>
      </c>
      <c r="C389" s="1551" t="s">
        <v>179</v>
      </c>
      <c r="E389" s="1552"/>
    </row>
    <row r="390" spans="1:5" ht="18">
      <c r="A390" s="1546" t="s">
        <v>1324</v>
      </c>
      <c r="B390" s="1549" t="s">
        <v>2038</v>
      </c>
      <c r="C390" s="1551" t="s">
        <v>179</v>
      </c>
      <c r="E390" s="1552"/>
    </row>
    <row r="391" spans="1:5" ht="18">
      <c r="A391" s="1546" t="s">
        <v>1325</v>
      </c>
      <c r="B391" s="1548" t="s">
        <v>2039</v>
      </c>
      <c r="C391" s="1551" t="s">
        <v>179</v>
      </c>
      <c r="E391" s="1552"/>
    </row>
    <row r="392" spans="1:5" ht="18">
      <c r="A392" s="1546" t="s">
        <v>1326</v>
      </c>
      <c r="B392" s="1548" t="s">
        <v>2040</v>
      </c>
      <c r="C392" s="1551" t="s">
        <v>179</v>
      </c>
      <c r="E392" s="1552"/>
    </row>
    <row r="393" spans="1:5" ht="18">
      <c r="A393" s="1546" t="s">
        <v>1327</v>
      </c>
      <c r="B393" s="1548" t="s">
        <v>2041</v>
      </c>
      <c r="C393" s="1551" t="s">
        <v>179</v>
      </c>
      <c r="E393" s="1552"/>
    </row>
    <row r="394" spans="1:5" ht="18">
      <c r="A394" s="1546" t="s">
        <v>1328</v>
      </c>
      <c r="B394" s="1548" t="s">
        <v>2042</v>
      </c>
      <c r="C394" s="1551" t="s">
        <v>179</v>
      </c>
      <c r="E394" s="1552"/>
    </row>
    <row r="395" spans="1:5" ht="18">
      <c r="A395" s="1546" t="s">
        <v>1329</v>
      </c>
      <c r="B395" s="1548" t="s">
        <v>2043</v>
      </c>
      <c r="C395" s="1551" t="s">
        <v>179</v>
      </c>
      <c r="E395" s="1552"/>
    </row>
    <row r="396" spans="1:5" ht="18">
      <c r="A396" s="1546" t="s">
        <v>1330</v>
      </c>
      <c r="B396" s="1548" t="s">
        <v>2044</v>
      </c>
      <c r="C396" s="1551" t="s">
        <v>179</v>
      </c>
      <c r="E396" s="1552"/>
    </row>
    <row r="397" spans="1:5" ht="18">
      <c r="A397" s="1546" t="s">
        <v>1331</v>
      </c>
      <c r="B397" s="1548" t="s">
        <v>2045</v>
      </c>
      <c r="C397" s="1551" t="s">
        <v>179</v>
      </c>
      <c r="E397" s="1552"/>
    </row>
    <row r="398" spans="1:5" ht="18">
      <c r="A398" s="1546" t="s">
        <v>1332</v>
      </c>
      <c r="B398" s="1548" t="s">
        <v>2046</v>
      </c>
      <c r="C398" s="1551" t="s">
        <v>179</v>
      </c>
      <c r="E398" s="1552"/>
    </row>
    <row r="399" spans="1:5" ht="18">
      <c r="A399" s="1546" t="s">
        <v>1333</v>
      </c>
      <c r="B399" s="1553" t="s">
        <v>2047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2048</v>
      </c>
      <c r="C403" s="1551" t="s">
        <v>179</v>
      </c>
      <c r="E403" s="1552"/>
    </row>
    <row r="404" spans="1:5" ht="18">
      <c r="A404" s="1546" t="s">
        <v>1337</v>
      </c>
      <c r="B404" s="1533" t="s">
        <v>2049</v>
      </c>
      <c r="C404" s="1551" t="s">
        <v>179</v>
      </c>
      <c r="E404" s="1552"/>
    </row>
    <row r="405" spans="1:5" ht="18">
      <c r="A405" s="1591" t="s">
        <v>1338</v>
      </c>
      <c r="B405" s="1558" t="s">
        <v>2050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2000</v>
      </c>
      <c r="I3" s="61"/>
    </row>
    <row r="4" spans="1:9" ht="15.75">
      <c r="A4" s="61" t="s">
        <v>706</v>
      </c>
      <c r="B4" s="61" t="s">
        <v>2001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816">
        <f>$B$7</f>
        <v>0</v>
      </c>
      <c r="J14" s="1817"/>
      <c r="K14" s="181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6">
        <f>$B$9</f>
        <v>0</v>
      </c>
      <c r="J16" s="1787"/>
      <c r="K16" s="178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9">
        <f>$B$12</f>
        <v>0</v>
      </c>
      <c r="J19" s="1850"/>
      <c r="K19" s="1851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55" t="s">
        <v>2072</v>
      </c>
      <c r="M23" s="1756"/>
      <c r="N23" s="1756"/>
      <c r="O23" s="1757"/>
      <c r="P23" s="1764" t="s">
        <v>2073</v>
      </c>
      <c r="Q23" s="1765"/>
      <c r="R23" s="1765"/>
      <c r="S23" s="1766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74" t="s">
        <v>2071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4" t="s">
        <v>739</v>
      </c>
      <c r="K30" s="1785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80" t="s">
        <v>742</v>
      </c>
      <c r="K33" s="1781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82" t="s">
        <v>192</v>
      </c>
      <c r="K39" s="178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3" t="s">
        <v>197</v>
      </c>
      <c r="K47" s="1794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80" t="s">
        <v>198</v>
      </c>
      <c r="K48" s="1781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1" t="s">
        <v>269</v>
      </c>
      <c r="K66" s="1792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1" t="s">
        <v>717</v>
      </c>
      <c r="K70" s="1792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1" t="s">
        <v>217</v>
      </c>
      <c r="K76" s="1792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1" t="s">
        <v>219</v>
      </c>
      <c r="K79" s="1792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7" t="s">
        <v>220</v>
      </c>
      <c r="K80" s="1798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7" t="s">
        <v>221</v>
      </c>
      <c r="K81" s="1798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7" t="s">
        <v>1656</v>
      </c>
      <c r="K82" s="1798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1" t="s">
        <v>222</v>
      </c>
      <c r="K83" s="1792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2052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1" t="s">
        <v>231</v>
      </c>
      <c r="K98" s="1792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1" t="s">
        <v>232</v>
      </c>
      <c r="K99" s="1792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1" t="s">
        <v>233</v>
      </c>
      <c r="K100" s="1792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1" t="s">
        <v>234</v>
      </c>
      <c r="K101" s="1792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1" t="s">
        <v>1657</v>
      </c>
      <c r="K108" s="1792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1" t="s">
        <v>1654</v>
      </c>
      <c r="K112" s="1792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1" t="s">
        <v>1655</v>
      </c>
      <c r="K113" s="1792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7" t="s">
        <v>244</v>
      </c>
      <c r="K114" s="1798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1" t="s">
        <v>270</v>
      </c>
      <c r="K115" s="1792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5" t="s">
        <v>245</v>
      </c>
      <c r="K118" s="1796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5" t="s">
        <v>246</v>
      </c>
      <c r="K119" s="179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5" t="s">
        <v>619</v>
      </c>
      <c r="K127" s="179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5" t="s">
        <v>681</v>
      </c>
      <c r="K130" s="1796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1" t="s">
        <v>682</v>
      </c>
      <c r="K131" s="1792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9" t="s">
        <v>909</v>
      </c>
      <c r="K136" s="1800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1" t="s">
        <v>690</v>
      </c>
      <c r="K140" s="180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1" t="s">
        <v>690</v>
      </c>
      <c r="K141" s="1802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2021-11-09T13:33:11Z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