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firstSheet="1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<sst xmlns="http://schemas.openxmlformats.org/spreadsheetml/2006/main" count="2740" uniqueCount="2090">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</sst>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1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2" fillId="27" borderId="2" applyNumberFormat="0" applyAlignment="0" applyProtection="0"/>
    <xf numFmtId="0" fontId="223" fillId="28" borderId="0" applyNumberFormat="0" applyBorder="0" applyAlignment="0" applyProtection="0"/>
    <xf numFmtId="0" fontId="224" fillId="0" borderId="0" applyNumberFormat="0" applyFill="0" applyBorder="0" applyAlignment="0" applyProtection="0"/>
    <xf numFmtId="0" fontId="225" fillId="0" borderId="3" applyNumberFormat="0" applyFill="0" applyAlignment="0" applyProtection="0"/>
    <xf numFmtId="0" fontId="226" fillId="0" borderId="4" applyNumberFormat="0" applyFill="0" applyAlignment="0" applyProtection="0"/>
    <xf numFmtId="0" fontId="227" fillId="0" borderId="5" applyNumberFormat="0" applyFill="0" applyAlignment="0" applyProtection="0"/>
    <xf numFmtId="0" fontId="2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8" fillId="29" borderId="6" applyNumberFormat="0" applyAlignment="0" applyProtection="0"/>
    <xf numFmtId="0" fontId="229" fillId="29" borderId="2" applyNumberFormat="0" applyAlignment="0" applyProtection="0"/>
    <xf numFmtId="0" fontId="230" fillId="30" borderId="7" applyNumberFormat="0" applyAlignment="0" applyProtection="0"/>
    <xf numFmtId="0" fontId="231" fillId="31" borderId="0" applyNumberFormat="0" applyBorder="0" applyAlignment="0" applyProtection="0"/>
    <xf numFmtId="0" fontId="232" fillId="32" borderId="0" applyNumberFormat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6" fillId="0" borderId="8" applyNumberFormat="0" applyFill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26" borderId="12" xfId="0" applyNumberFormat="1" applyFont="1" applyFill="1" applyBorder="1" applyAlignment="1" applyProtection="1">
      <alignment horizontal="center" vertical="center"/>
      <protection/>
    </xf>
    <xf numFmtId="0" fontId="242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3" fillId="42" borderId="14" xfId="42" applyFont="1" applyFill="1" applyBorder="1" applyAlignment="1">
      <alignment horizontal="left" vertical="center" wrapText="1"/>
      <protection/>
    </xf>
    <xf numFmtId="0" fontId="244" fillId="42" borderId="15" xfId="42" applyFont="1" applyFill="1" applyBorder="1" applyAlignment="1">
      <alignment horizontal="center" vertical="center" wrapText="1"/>
      <protection/>
    </xf>
    <xf numFmtId="0" fontId="243" fillId="42" borderId="16" xfId="34" applyFont="1" applyFill="1" applyBorder="1" applyAlignment="1">
      <alignment horizontal="center" vertical="center" wrapText="1"/>
      <protection/>
    </xf>
    <xf numFmtId="0" fontId="243" fillId="42" borderId="17" xfId="34" applyFont="1" applyFill="1" applyBorder="1" applyAlignment="1">
      <alignment horizontal="center" vertical="center"/>
      <protection/>
    </xf>
    <xf numFmtId="0" fontId="243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5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6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7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7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7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6" fillId="26" borderId="17" xfId="34" applyNumberFormat="1" applyFont="1" applyFill="1" applyBorder="1" applyAlignment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7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8" fillId="42" borderId="49" xfId="42" applyFont="1" applyFill="1" applyBorder="1" applyAlignment="1" applyProtection="1" quotePrefix="1">
      <alignment horizontal="right" vertical="center"/>
      <protection/>
    </xf>
    <xf numFmtId="0" fontId="242" fillId="42" borderId="50" xfId="42" applyFont="1" applyFill="1" applyBorder="1" applyAlignment="1" applyProtection="1">
      <alignment horizontal="right" vertical="center"/>
      <protection/>
    </xf>
    <xf numFmtId="0" fontId="243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1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1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0" fillId="47" borderId="14" xfId="34" applyFont="1" applyFill="1" applyBorder="1" applyAlignment="1" applyProtection="1">
      <alignment vertical="center"/>
      <protection/>
    </xf>
    <xf numFmtId="0" fontId="250" fillId="47" borderId="15" xfId="34" applyFont="1" applyFill="1" applyBorder="1" applyAlignment="1" applyProtection="1">
      <alignment horizontal="center" vertical="center"/>
      <protection/>
    </xf>
    <xf numFmtId="0" fontId="251" fillId="47" borderId="16" xfId="34" applyFont="1" applyFill="1" applyBorder="1" applyAlignment="1" applyProtection="1">
      <alignment horizontal="center" vertical="center" wrapText="1"/>
      <protection/>
    </xf>
    <xf numFmtId="0" fontId="252" fillId="47" borderId="20" xfId="34" applyFont="1" applyFill="1" applyBorder="1" applyAlignment="1" applyProtection="1">
      <alignment horizontal="center" vertical="center"/>
      <protection/>
    </xf>
    <xf numFmtId="0" fontId="252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3" fillId="48" borderId="17" xfId="34" applyNumberFormat="1" applyFont="1" applyFill="1" applyBorder="1" applyAlignment="1" applyProtection="1">
      <alignment horizontal="center" vertical="center" wrapText="1"/>
      <protection/>
    </xf>
    <xf numFmtId="1" fontId="253" fillId="48" borderId="12" xfId="34" applyNumberFormat="1" applyFont="1" applyFill="1" applyBorder="1" applyAlignment="1" applyProtection="1">
      <alignment horizontal="center" vertical="center" wrapText="1"/>
      <protection/>
    </xf>
    <xf numFmtId="1" fontId="253" fillId="48" borderId="18" xfId="34" applyNumberFormat="1" applyFont="1" applyFill="1" applyBorder="1" applyAlignment="1" applyProtection="1">
      <alignment horizontal="center" vertical="center" wrapText="1"/>
      <protection/>
    </xf>
    <xf numFmtId="0" fontId="254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0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3" fillId="48" borderId="40" xfId="42" applyNumberFormat="1" applyFont="1" applyFill="1" applyBorder="1" applyAlignment="1" applyProtection="1" quotePrefix="1">
      <alignment horizontal="right" vertical="center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3" fontId="250" fillId="48" borderId="17" xfId="34" applyNumberFormat="1" applyFont="1" applyFill="1" applyBorder="1" applyAlignment="1" applyProtection="1">
      <alignment horizontal="right" vertical="center"/>
      <protection/>
    </xf>
    <xf numFmtId="3" fontId="250" fillId="48" borderId="12" xfId="34" applyNumberFormat="1" applyFont="1" applyFill="1" applyBorder="1" applyAlignment="1" applyProtection="1">
      <alignment horizontal="right" vertical="center"/>
      <protection/>
    </xf>
    <xf numFmtId="3" fontId="250" fillId="48" borderId="18" xfId="34" applyNumberFormat="1" applyFont="1" applyFill="1" applyBorder="1" applyAlignment="1" applyProtection="1">
      <alignment horizontal="right" vertical="center"/>
      <protection/>
    </xf>
    <xf numFmtId="0" fontId="255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3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6" fillId="39" borderId="84" xfId="42" applyNumberFormat="1" applyFont="1" applyFill="1" applyBorder="1" applyAlignment="1" applyProtection="1" quotePrefix="1">
      <alignment horizontal="right" vertical="center"/>
      <protection/>
    </xf>
    <xf numFmtId="0" fontId="256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3" fillId="26" borderId="40" xfId="42" applyNumberFormat="1" applyFont="1" applyFill="1" applyBorder="1" applyAlignment="1" applyProtection="1">
      <alignment horizontal="right"/>
      <protection/>
    </xf>
    <xf numFmtId="3" fontId="253" fillId="26" borderId="61" xfId="34" applyNumberFormat="1" applyFont="1" applyFill="1" applyBorder="1" applyAlignment="1" applyProtection="1">
      <alignment horizontal="right" vertical="center"/>
      <protection/>
    </xf>
    <xf numFmtId="3" fontId="250" fillId="26" borderId="17" xfId="34" applyNumberFormat="1" applyFont="1" applyFill="1" applyBorder="1" applyAlignment="1" applyProtection="1">
      <alignment horizontal="right" vertical="center"/>
      <protection/>
    </xf>
    <xf numFmtId="3" fontId="250" fillId="26" borderId="12" xfId="34" applyNumberFormat="1" applyFont="1" applyFill="1" applyBorder="1" applyAlignment="1" applyProtection="1">
      <alignment horizontal="right" vertical="center"/>
      <protection/>
    </xf>
    <xf numFmtId="3" fontId="250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7" fillId="47" borderId="49" xfId="42" applyNumberFormat="1" applyFont="1" applyFill="1" applyBorder="1" applyAlignment="1" applyProtection="1">
      <alignment horizontal="right" vertical="center"/>
      <protection/>
    </xf>
    <xf numFmtId="0" fontId="252" fillId="47" borderId="50" xfId="42" applyFont="1" applyFill="1" applyBorder="1" applyAlignment="1" applyProtection="1">
      <alignment horizontal="right" vertical="center"/>
      <protection/>
    </xf>
    <xf numFmtId="0" fontId="253" fillId="47" borderId="51" xfId="44" applyFont="1" applyFill="1" applyBorder="1" applyAlignment="1" applyProtection="1">
      <alignment horizontal="center" vertical="center" wrapText="1"/>
      <protection/>
    </xf>
    <xf numFmtId="3" fontId="253" fillId="47" borderId="89" xfId="34" applyNumberFormat="1" applyFont="1" applyFill="1" applyBorder="1" applyAlignment="1" applyProtection="1">
      <alignment horizontal="right" vertical="center"/>
      <protection/>
    </xf>
    <xf numFmtId="3" fontId="250" fillId="47" borderId="49" xfId="34" applyNumberFormat="1" applyFont="1" applyFill="1" applyBorder="1" applyAlignment="1" applyProtection="1">
      <alignment horizontal="right" vertical="center"/>
      <protection/>
    </xf>
    <xf numFmtId="3" fontId="250" fillId="47" borderId="50" xfId="34" applyNumberFormat="1" applyFont="1" applyFill="1" applyBorder="1" applyAlignment="1" applyProtection="1">
      <alignment horizontal="right" vertical="center"/>
      <protection/>
    </xf>
    <xf numFmtId="3" fontId="250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8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26" borderId="12" xfId="34" applyFont="1" applyFill="1" applyBorder="1" applyAlignment="1" applyProtection="1">
      <alignment horizontal="center" vertical="center"/>
      <protection/>
    </xf>
    <xf numFmtId="0" fontId="259" fillId="49" borderId="14" xfId="34" applyFont="1" applyFill="1" applyBorder="1" applyAlignment="1" applyProtection="1">
      <alignment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34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/>
      <protection/>
    </xf>
    <xf numFmtId="0" fontId="264" fillId="49" borderId="23" xfId="34" applyFont="1" applyFill="1" applyBorder="1" applyAlignment="1" applyProtection="1" quotePrefix="1">
      <alignment horizontal="center" vertical="center"/>
      <protection/>
    </xf>
    <xf numFmtId="0" fontId="264" fillId="49" borderId="24" xfId="34" applyFont="1" applyFill="1" applyBorder="1" applyAlignment="1" applyProtection="1">
      <alignment horizontal="center" vertical="center"/>
      <protection/>
    </xf>
    <xf numFmtId="0" fontId="265" fillId="0" borderId="91" xfId="42" applyFont="1" applyFill="1" applyBorder="1" applyAlignment="1" applyProtection="1">
      <alignment horizontal="center" vertical="center" wrapText="1"/>
      <protection/>
    </xf>
    <xf numFmtId="1" fontId="260" fillId="5" borderId="23" xfId="34" applyNumberFormat="1" applyFont="1" applyFill="1" applyBorder="1" applyAlignment="1" applyProtection="1">
      <alignment horizontal="center" vertical="center" wrapText="1"/>
      <protection/>
    </xf>
    <xf numFmtId="1" fontId="260" fillId="5" borderId="92" xfId="34" applyNumberFormat="1" applyFont="1" applyFill="1" applyBorder="1" applyAlignment="1" applyProtection="1">
      <alignment horizontal="center" vertical="center" wrapText="1"/>
      <protection/>
    </xf>
    <xf numFmtId="1" fontId="260" fillId="5" borderId="22" xfId="34" applyNumberFormat="1" applyFont="1" applyFill="1" applyBorder="1" applyAlignment="1" applyProtection="1">
      <alignment horizontal="center" vertical="center" wrapText="1"/>
      <protection/>
    </xf>
    <xf numFmtId="0" fontId="266" fillId="49" borderId="19" xfId="34" applyFont="1" applyFill="1" applyBorder="1" applyAlignment="1" applyProtection="1">
      <alignment horizontal="center" vertical="center" wrapText="1"/>
      <protection/>
    </xf>
    <xf numFmtId="0" fontId="26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9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8" fillId="5" borderId="40" xfId="42" applyNumberFormat="1" applyFont="1" applyFill="1" applyBorder="1" applyAlignment="1" applyProtection="1" quotePrefix="1">
      <alignment horizontal="right" vertical="center"/>
      <protection/>
    </xf>
    <xf numFmtId="3" fontId="259" fillId="5" borderId="17" xfId="34" applyNumberFormat="1" applyFont="1" applyFill="1" applyBorder="1" applyAlignment="1" applyProtection="1">
      <alignment vertical="center"/>
      <protection/>
    </xf>
    <xf numFmtId="3" fontId="259" fillId="5" borderId="12" xfId="34" applyNumberFormat="1" applyFont="1" applyFill="1" applyBorder="1" applyAlignment="1" applyProtection="1">
      <alignment vertical="center"/>
      <protection/>
    </xf>
    <xf numFmtId="3" fontId="259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7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7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8" fillId="5" borderId="40" xfId="42" applyNumberFormat="1" applyFont="1" applyFill="1" applyBorder="1" applyAlignment="1" quotePrefix="1">
      <alignment horizontal="right" vertical="center"/>
      <protection/>
    </xf>
    <xf numFmtId="3" fontId="259" fillId="5" borderId="17" xfId="34" applyNumberFormat="1" applyFont="1" applyFill="1" applyBorder="1" applyAlignment="1">
      <alignment vertical="center"/>
      <protection/>
    </xf>
    <xf numFmtId="3" fontId="259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7" fillId="45" borderId="22" xfId="34" applyNumberFormat="1" applyFont="1" applyFill="1" applyBorder="1" applyAlignment="1" applyProtection="1">
      <alignment horizontal="center" vertical="center"/>
      <protection/>
    </xf>
    <xf numFmtId="3" fontId="259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9" fillId="5" borderId="17" xfId="34" applyNumberFormat="1" applyFont="1" applyFill="1" applyBorder="1" applyAlignment="1" applyProtection="1">
      <alignment vertical="center"/>
      <protection locked="0"/>
    </xf>
    <xf numFmtId="3" fontId="259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7" fillId="45" borderId="29" xfId="34" applyNumberFormat="1" applyFont="1" applyFill="1" applyBorder="1" applyAlignment="1" applyProtection="1">
      <alignment horizontal="center" vertical="center"/>
      <protection/>
    </xf>
    <xf numFmtId="188" fontId="247" fillId="45" borderId="27" xfId="34" applyNumberFormat="1" applyFont="1" applyFill="1" applyBorder="1" applyAlignment="1" applyProtection="1">
      <alignment horizontal="center" vertical="center"/>
      <protection/>
    </xf>
    <xf numFmtId="188" fontId="247" fillId="45" borderId="33" xfId="34" applyNumberFormat="1" applyFont="1" applyFill="1" applyBorder="1" applyAlignment="1" applyProtection="1">
      <alignment horizontal="center" vertical="center"/>
      <protection/>
    </xf>
    <xf numFmtId="188" fontId="247" fillId="45" borderId="31" xfId="34" applyNumberFormat="1" applyFont="1" applyFill="1" applyBorder="1" applyAlignment="1" applyProtection="1">
      <alignment horizontal="center" vertical="center"/>
      <protection/>
    </xf>
    <xf numFmtId="188" fontId="247" fillId="45" borderId="42" xfId="34" applyNumberFormat="1" applyFont="1" applyFill="1" applyBorder="1" applyAlignment="1" applyProtection="1">
      <alignment horizontal="center" vertical="center"/>
      <protection/>
    </xf>
    <xf numFmtId="188" fontId="247" fillId="45" borderId="43" xfId="34" applyNumberFormat="1" applyFont="1" applyFill="1" applyBorder="1" applyAlignment="1" applyProtection="1">
      <alignment horizontal="center" vertical="center"/>
      <protection/>
    </xf>
    <xf numFmtId="0" fontId="269" fillId="49" borderId="49" xfId="42" applyFont="1" applyFill="1" applyBorder="1" applyAlignment="1" quotePrefix="1">
      <alignment horizontal="right" vertical="center"/>
      <protection/>
    </xf>
    <xf numFmtId="0" fontId="264" fillId="49" borderId="50" xfId="42" applyFont="1" applyFill="1" applyBorder="1" applyAlignment="1">
      <alignment horizontal="right" vertical="center"/>
      <protection/>
    </xf>
    <xf numFmtId="0" fontId="260" fillId="49" borderId="51" xfId="42" applyFont="1" applyFill="1" applyBorder="1" applyAlignment="1">
      <alignment horizontal="center" vertical="center" wrapText="1"/>
      <protection/>
    </xf>
    <xf numFmtId="3" fontId="259" fillId="49" borderId="49" xfId="34" applyNumberFormat="1" applyFont="1" applyFill="1" applyBorder="1" applyAlignment="1">
      <alignment vertical="center"/>
      <protection/>
    </xf>
    <xf numFmtId="3" fontId="259" fillId="49" borderId="50" xfId="34" applyNumberFormat="1" applyFont="1" applyFill="1" applyBorder="1" applyAlignment="1">
      <alignment vertical="center"/>
      <protection/>
    </xf>
    <xf numFmtId="0" fontId="26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9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9" fillId="49" borderId="49" xfId="42" applyFont="1" applyFill="1" applyBorder="1" applyAlignment="1" applyProtection="1" quotePrefix="1">
      <alignment horizontal="right" vertical="center"/>
      <protection/>
    </xf>
    <xf numFmtId="0" fontId="264" fillId="49" borderId="50" xfId="42" applyFont="1" applyFill="1" applyBorder="1" applyAlignment="1" applyProtection="1">
      <alignment horizontal="right" vertical="center"/>
      <protection/>
    </xf>
    <xf numFmtId="0" fontId="260" fillId="49" borderId="51" xfId="42" applyFont="1" applyFill="1" applyBorder="1" applyAlignment="1" applyProtection="1">
      <alignment horizontal="center" vertical="center" wrapText="1"/>
      <protection/>
    </xf>
    <xf numFmtId="3" fontId="260" fillId="49" borderId="89" xfId="34" applyNumberFormat="1" applyFont="1" applyFill="1" applyBorder="1" applyAlignment="1" applyProtection="1">
      <alignment vertical="center"/>
      <protection/>
    </xf>
    <xf numFmtId="3" fontId="259" fillId="49" borderId="49" xfId="34" applyNumberFormat="1" applyFont="1" applyFill="1" applyBorder="1" applyAlignment="1" applyProtection="1">
      <alignment vertical="center"/>
      <protection/>
    </xf>
    <xf numFmtId="3" fontId="259" fillId="49" borderId="50" xfId="34" applyNumberFormat="1" applyFont="1" applyFill="1" applyBorder="1" applyAlignment="1" applyProtection="1">
      <alignment vertical="center"/>
      <protection/>
    </xf>
    <xf numFmtId="3" fontId="259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34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0" fillId="39" borderId="103" xfId="38" applyFont="1" applyFill="1" applyBorder="1" applyProtection="1">
      <alignment/>
      <protection/>
    </xf>
    <xf numFmtId="190" fontId="27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1" fillId="52" borderId="104" xfId="34" applyFont="1" applyFill="1" applyBorder="1" applyAlignment="1" applyProtection="1" quotePrefix="1">
      <alignment vertical="center"/>
      <protection/>
    </xf>
    <xf numFmtId="0" fontId="272" fillId="52" borderId="105" xfId="34" applyFont="1" applyFill="1" applyBorder="1" applyAlignment="1" applyProtection="1">
      <alignment horizontal="center" vertical="center"/>
      <protection/>
    </xf>
    <xf numFmtId="0" fontId="271" fillId="52" borderId="106" xfId="34" applyFont="1" applyFill="1" applyBorder="1" applyAlignment="1" applyProtection="1" quotePrefix="1">
      <alignment horizontal="center" vertical="center" wrapText="1"/>
      <protection/>
    </xf>
    <xf numFmtId="0" fontId="273" fillId="52" borderId="14" xfId="34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34" applyFont="1" applyFill="1" applyBorder="1" applyAlignment="1" applyProtection="1">
      <alignment horizontal="center" vertical="center"/>
      <protection/>
    </xf>
    <xf numFmtId="0" fontId="275" fillId="52" borderId="17" xfId="34" applyFont="1" applyFill="1" applyBorder="1" applyAlignment="1" applyProtection="1" quotePrefix="1">
      <alignment horizontal="center" vertical="center"/>
      <protection/>
    </xf>
    <xf numFmtId="0" fontId="27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1" fillId="39" borderId="23" xfId="34" applyNumberFormat="1" applyFont="1" applyFill="1" applyBorder="1" applyAlignment="1" applyProtection="1">
      <alignment horizontal="center" vertical="center" wrapText="1"/>
      <protection/>
    </xf>
    <xf numFmtId="1" fontId="271" fillId="39" borderId="92" xfId="34" applyNumberFormat="1" applyFont="1" applyFill="1" applyBorder="1" applyAlignment="1" applyProtection="1">
      <alignment horizontal="center" vertical="center" wrapText="1"/>
      <protection/>
    </xf>
    <xf numFmtId="1" fontId="271" fillId="39" borderId="22" xfId="34" applyNumberFormat="1" applyFont="1" applyFill="1" applyBorder="1" applyAlignment="1" applyProtection="1">
      <alignment horizontal="center" vertical="center" wrapText="1"/>
      <protection/>
    </xf>
    <xf numFmtId="0" fontId="27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2" fillId="39" borderId="0" xfId="34" applyFont="1" applyFill="1" applyBorder="1" applyAlignment="1" applyProtection="1">
      <alignment horizontal="left" vertical="center" wrapText="1"/>
      <protection/>
    </xf>
    <xf numFmtId="181" fontId="271" fillId="4" borderId="40" xfId="42" applyNumberFormat="1" applyFont="1" applyFill="1" applyBorder="1" applyAlignment="1" quotePrefix="1">
      <alignment horizontal="right" vertical="center"/>
      <protection/>
    </xf>
    <xf numFmtId="3" fontId="271" fillId="4" borderId="61" xfId="34" applyNumberFormat="1" applyFont="1" applyFill="1" applyBorder="1" applyAlignment="1" applyProtection="1">
      <alignment vertical="center"/>
      <protection/>
    </xf>
    <xf numFmtId="3" fontId="272" fillId="4" borderId="17" xfId="34" applyNumberFormat="1" applyFont="1" applyFill="1" applyBorder="1" applyAlignment="1">
      <alignment vertical="center"/>
      <protection/>
    </xf>
    <xf numFmtId="3" fontId="272" fillId="4" borderId="12" xfId="34" applyNumberFormat="1" applyFont="1" applyFill="1" applyBorder="1" applyAlignment="1" applyProtection="1">
      <alignment vertical="center"/>
      <protection/>
    </xf>
    <xf numFmtId="3" fontId="27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7" fillId="53" borderId="30" xfId="34" applyNumberFormat="1" applyFont="1" applyFill="1" applyBorder="1" applyAlignment="1" applyProtection="1">
      <alignment horizontal="center" vertical="center"/>
      <protection/>
    </xf>
    <xf numFmtId="188" fontId="247" fillId="53" borderId="34" xfId="34" applyNumberFormat="1" applyFont="1" applyFill="1" applyBorder="1" applyAlignment="1" applyProtection="1">
      <alignment horizontal="center" vertical="center"/>
      <protection/>
    </xf>
    <xf numFmtId="188" fontId="247" fillId="53" borderId="44" xfId="34" applyNumberFormat="1" applyFont="1" applyFill="1" applyBorder="1" applyAlignment="1" applyProtection="1">
      <alignment horizontal="center" vertical="center"/>
      <protection/>
    </xf>
    <xf numFmtId="3" fontId="27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7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7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1" fillId="4" borderId="61" xfId="34" applyNumberFormat="1" applyFont="1" applyFill="1" applyBorder="1" applyAlignment="1" applyProtection="1">
      <alignment horizontal="right" vertical="center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/>
    </xf>
    <xf numFmtId="3" fontId="272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 locked="0"/>
    </xf>
    <xf numFmtId="3" fontId="27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1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1" fillId="4" borderId="20" xfId="42" applyNumberFormat="1" applyFont="1" applyFill="1" applyBorder="1" applyAlignment="1" quotePrefix="1">
      <alignment horizontal="right" vertical="center"/>
      <protection/>
    </xf>
    <xf numFmtId="3" fontId="271" fillId="4" borderId="19" xfId="34" applyNumberFormat="1" applyFont="1" applyFill="1" applyBorder="1" applyAlignment="1" applyProtection="1">
      <alignment vertical="center"/>
      <protection/>
    </xf>
    <xf numFmtId="3" fontId="272" fillId="4" borderId="23" xfId="34" applyNumberFormat="1" applyFont="1" applyFill="1" applyBorder="1" applyAlignment="1" applyProtection="1">
      <alignment vertical="center"/>
      <protection/>
    </xf>
    <xf numFmtId="3" fontId="27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9" fillId="45" borderId="62" xfId="34" applyNumberFormat="1" applyFont="1" applyFill="1" applyBorder="1" applyAlignment="1" applyProtection="1">
      <alignment horizontal="center" vertical="center"/>
      <protection/>
    </xf>
    <xf numFmtId="188" fontId="239" fillId="45" borderId="64" xfId="34" applyNumberFormat="1" applyFont="1" applyFill="1" applyBorder="1" applyAlignment="1" applyProtection="1">
      <alignment horizontal="center" vertical="center"/>
      <protection/>
    </xf>
    <xf numFmtId="188" fontId="239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7" fillId="45" borderId="87" xfId="34" applyNumberFormat="1" applyFont="1" applyFill="1" applyBorder="1" applyAlignment="1" applyProtection="1">
      <alignment horizontal="center" vertical="center"/>
      <protection/>
    </xf>
    <xf numFmtId="188" fontId="247" fillId="45" borderId="84" xfId="34" applyNumberFormat="1" applyFont="1" applyFill="1" applyBorder="1" applyAlignment="1" applyProtection="1">
      <alignment horizontal="center" vertical="center"/>
      <protection/>
    </xf>
    <xf numFmtId="188" fontId="247" fillId="53" borderId="88" xfId="34" applyNumberFormat="1" applyFont="1" applyFill="1" applyBorder="1" applyAlignment="1" applyProtection="1">
      <alignment horizontal="center" vertical="center"/>
      <protection/>
    </xf>
    <xf numFmtId="188" fontId="247" fillId="53" borderId="39" xfId="34" applyNumberFormat="1" applyFont="1" applyFill="1" applyBorder="1" applyAlignment="1" applyProtection="1">
      <alignment horizontal="center" vertical="center"/>
      <protection/>
    </xf>
    <xf numFmtId="178" fontId="277" fillId="52" borderId="113" xfId="42" applyNumberFormat="1" applyFont="1" applyFill="1" applyBorder="1" applyAlignment="1">
      <alignment horizontal="right" vertical="center"/>
      <protection/>
    </xf>
    <xf numFmtId="181" fontId="275" fillId="52" borderId="50" xfId="42" applyNumberFormat="1" applyFont="1" applyFill="1" applyBorder="1" applyAlignment="1" quotePrefix="1">
      <alignment horizontal="right" vertical="center"/>
      <protection/>
    </xf>
    <xf numFmtId="0" fontId="271" fillId="52" borderId="114" xfId="42" applyFont="1" applyFill="1" applyBorder="1" applyAlignment="1">
      <alignment horizontal="center" vertical="center" wrapText="1"/>
      <protection/>
    </xf>
    <xf numFmtId="3" fontId="271" fillId="52" borderId="89" xfId="34" applyNumberFormat="1" applyFont="1" applyFill="1" applyBorder="1" applyAlignment="1" applyProtection="1">
      <alignment vertical="center"/>
      <protection/>
    </xf>
    <xf numFmtId="3" fontId="272" fillId="52" borderId="49" xfId="34" applyNumberFormat="1" applyFont="1" applyFill="1" applyBorder="1" applyAlignment="1">
      <alignment vertical="center"/>
      <protection/>
    </xf>
    <xf numFmtId="3" fontId="272" fillId="52" borderId="115" xfId="34" applyNumberFormat="1" applyFont="1" applyFill="1" applyBorder="1" applyAlignment="1">
      <alignment vertical="center"/>
      <protection/>
    </xf>
    <xf numFmtId="3" fontId="27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0" fillId="39" borderId="103" xfId="38" applyNumberFormat="1" applyFont="1" applyFill="1" applyBorder="1" applyProtection="1">
      <alignment/>
      <protection/>
    </xf>
    <xf numFmtId="190" fontId="27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1" fillId="48" borderId="12" xfId="34" applyFont="1" applyFill="1" applyBorder="1" applyAlignment="1" applyProtection="1">
      <alignment horizontal="center" vertical="center"/>
      <protection locked="0"/>
    </xf>
    <xf numFmtId="3" fontId="28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0" fillId="39" borderId="0" xfId="34" applyFont="1" applyFill="1" applyAlignment="1">
      <alignment vertical="center"/>
      <protection/>
    </xf>
    <xf numFmtId="0" fontId="28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6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7" fillId="26" borderId="0" xfId="40" applyFont="1" applyFill="1" applyProtection="1">
      <alignment/>
      <protection/>
    </xf>
    <xf numFmtId="0" fontId="245" fillId="26" borderId="0" xfId="37" applyFont="1" applyFill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246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4" fillId="26" borderId="0" xfId="0" applyNumberFormat="1" applyFont="1" applyFill="1" applyBorder="1" applyAlignment="1" applyProtection="1">
      <alignment horizontal="left"/>
      <protection/>
    </xf>
    <xf numFmtId="0" fontId="245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9" fillId="39" borderId="12" xfId="40" applyNumberFormat="1" applyFont="1" applyFill="1" applyBorder="1" applyAlignment="1" applyProtection="1">
      <alignment horizontal="center" vertical="center"/>
      <protection/>
    </xf>
    <xf numFmtId="186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1" fillId="26" borderId="0" xfId="34" applyFont="1" applyFill="1" applyBorder="1" applyAlignment="1" applyProtection="1" quotePrefix="1">
      <alignment/>
      <protection/>
    </xf>
    <xf numFmtId="0" fontId="29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91" fillId="39" borderId="12" xfId="46" applyNumberFormat="1" applyFont="1" applyFill="1" applyBorder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2" fillId="26" borderId="0" xfId="40" applyFont="1" applyFill="1" applyBorder="1" applyAlignment="1" applyProtection="1">
      <alignment horizontal="center"/>
      <protection/>
    </xf>
    <xf numFmtId="189" fontId="246" fillId="26" borderId="0" xfId="47" applyNumberFormat="1" applyFont="1" applyFill="1" applyBorder="1" applyAlignment="1" applyProtection="1">
      <alignment/>
      <protection/>
    </xf>
    <xf numFmtId="38" fontId="246" fillId="26" borderId="0" xfId="47" applyNumberFormat="1" applyFont="1" applyFill="1" applyBorder="1" applyProtection="1">
      <alignment/>
      <protection/>
    </xf>
    <xf numFmtId="0" fontId="246" fillId="26" borderId="0" xfId="47" applyNumberFormat="1" applyFont="1" applyFill="1" applyAlignment="1" applyProtection="1">
      <alignment/>
      <protection/>
    </xf>
    <xf numFmtId="0" fontId="290" fillId="26" borderId="0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Alignment="1" applyProtection="1">
      <alignment/>
      <protection/>
    </xf>
    <xf numFmtId="179" fontId="294" fillId="39" borderId="12" xfId="34" applyNumberFormat="1" applyFont="1" applyFill="1" applyBorder="1" applyAlignment="1" applyProtection="1">
      <alignment horizontal="center" vertical="center"/>
      <protection/>
    </xf>
    <xf numFmtId="0" fontId="29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2" fillId="42" borderId="126" xfId="37" applyNumberFormat="1" applyFont="1" applyFill="1" applyBorder="1" applyAlignment="1" applyProtection="1" quotePrefix="1">
      <alignment horizontal="center" wrapText="1"/>
      <protection/>
    </xf>
    <xf numFmtId="195" fontId="26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2" fillId="42" borderId="132" xfId="37" applyNumberFormat="1" applyFont="1" applyFill="1" applyBorder="1" applyAlignment="1" applyProtection="1" quotePrefix="1">
      <alignment horizontal="center"/>
      <protection/>
    </xf>
    <xf numFmtId="179" fontId="298" fillId="42" borderId="132" xfId="37" applyNumberFormat="1" applyFont="1" applyFill="1" applyBorder="1" applyAlignment="1" applyProtection="1" quotePrefix="1">
      <alignment horizontal="center"/>
      <protection/>
    </xf>
    <xf numFmtId="196" fontId="245" fillId="61" borderId="132" xfId="37" applyNumberFormat="1" applyFont="1" applyFill="1" applyBorder="1" applyAlignment="1" applyProtection="1" quotePrefix="1">
      <alignment horizontal="center"/>
      <protection/>
    </xf>
    <xf numFmtId="179" fontId="243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7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9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5" fillId="26" borderId="105" xfId="37" applyNumberFormat="1" applyFont="1" applyFill="1" applyBorder="1" applyAlignment="1" applyProtection="1" quotePrefix="1">
      <alignment/>
      <protection/>
    </xf>
    <xf numFmtId="189" fontId="28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4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0" fillId="65" borderId="159" xfId="37" applyNumberFormat="1" applyFont="1" applyFill="1" applyBorder="1" applyAlignment="1" applyProtection="1">
      <alignment horizontal="center"/>
      <protection/>
    </xf>
    <xf numFmtId="190" fontId="301" fillId="65" borderId="160" xfId="37" applyNumberFormat="1" applyFont="1" applyFill="1" applyBorder="1" applyAlignment="1" applyProtection="1">
      <alignment horizontal="center"/>
      <protection/>
    </xf>
    <xf numFmtId="190" fontId="302" fillId="66" borderId="159" xfId="37" applyNumberFormat="1" applyFont="1" applyFill="1" applyBorder="1" applyAlignment="1" applyProtection="1">
      <alignment horizontal="center"/>
      <protection/>
    </xf>
    <xf numFmtId="190" fontId="303" fillId="66" borderId="160" xfId="37" applyNumberFormat="1" applyFont="1" applyFill="1" applyBorder="1" applyAlignment="1" applyProtection="1">
      <alignment horizontal="center"/>
      <protection/>
    </xf>
    <xf numFmtId="190" fontId="304" fillId="67" borderId="161" xfId="37" applyNumberFormat="1" applyFont="1" applyFill="1" applyBorder="1" applyAlignment="1" applyProtection="1">
      <alignment horizontal="center"/>
      <protection/>
    </xf>
    <xf numFmtId="190" fontId="30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0" fillId="65" borderId="165" xfId="37" applyNumberFormat="1" applyFont="1" applyFill="1" applyBorder="1" applyAlignment="1" applyProtection="1">
      <alignment horizontal="center"/>
      <protection/>
    </xf>
    <xf numFmtId="190" fontId="301" fillId="65" borderId="166" xfId="37" applyNumberFormat="1" applyFont="1" applyFill="1" applyBorder="1" applyAlignment="1" applyProtection="1">
      <alignment horizontal="center"/>
      <protection/>
    </xf>
    <xf numFmtId="190" fontId="302" fillId="66" borderId="165" xfId="37" applyNumberFormat="1" applyFont="1" applyFill="1" applyBorder="1" applyAlignment="1" applyProtection="1">
      <alignment horizontal="center"/>
      <protection/>
    </xf>
    <xf numFmtId="190" fontId="303" fillId="66" borderId="166" xfId="37" applyNumberFormat="1" applyFont="1" applyFill="1" applyBorder="1" applyAlignment="1" applyProtection="1">
      <alignment horizontal="center"/>
      <protection/>
    </xf>
    <xf numFmtId="190" fontId="304" fillId="67" borderId="167" xfId="37" applyNumberFormat="1" applyFont="1" applyFill="1" applyBorder="1" applyAlignment="1" applyProtection="1">
      <alignment horizontal="center"/>
      <protection/>
    </xf>
    <xf numFmtId="190" fontId="30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8" fillId="0" borderId="0" xfId="37" applyProtection="1">
      <alignment/>
      <protection/>
    </xf>
    <xf numFmtId="0" fontId="218" fillId="0" borderId="0" xfId="37" applyNumberFormat="1" applyProtection="1">
      <alignment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34" applyNumberFormat="1" applyFont="1" applyFill="1" applyBorder="1" applyAlignment="1" applyProtection="1">
      <alignment horizontal="center" vertical="center"/>
      <protection/>
    </xf>
    <xf numFmtId="3" fontId="28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0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7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0" fillId="48" borderId="17" xfId="34" applyNumberFormat="1" applyFont="1" applyFill="1" applyBorder="1" applyAlignment="1" applyProtection="1">
      <alignment horizontal="right" vertical="center"/>
      <protection locked="0"/>
    </xf>
    <xf numFmtId="3" fontId="250" fillId="48" borderId="12" xfId="34" applyNumberFormat="1" applyFont="1" applyFill="1" applyBorder="1" applyAlignment="1" applyProtection="1">
      <alignment horizontal="right" vertical="center"/>
      <protection locked="0"/>
    </xf>
    <xf numFmtId="3" fontId="250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0" fillId="26" borderId="17" xfId="34" applyNumberFormat="1" applyFont="1" applyFill="1" applyBorder="1" applyAlignment="1" applyProtection="1">
      <alignment horizontal="right" vertical="center"/>
      <protection locked="0"/>
    </xf>
    <xf numFmtId="3" fontId="250" fillId="26" borderId="12" xfId="34" applyNumberFormat="1" applyFont="1" applyFill="1" applyBorder="1" applyAlignment="1" applyProtection="1">
      <alignment horizontal="right" vertical="center"/>
      <protection locked="0"/>
    </xf>
    <xf numFmtId="3" fontId="250" fillId="26" borderId="18" xfId="34" applyNumberFormat="1" applyFont="1" applyFill="1" applyBorder="1" applyAlignment="1" applyProtection="1">
      <alignment horizontal="right" vertical="center"/>
      <protection locked="0"/>
    </xf>
    <xf numFmtId="200" fontId="253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3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0" fillId="39" borderId="91" xfId="34" applyFont="1" applyFill="1" applyBorder="1" applyAlignment="1">
      <alignment horizontal="center" vertical="center" wrapText="1"/>
      <protection/>
    </xf>
    <xf numFmtId="182" fontId="30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7" fillId="45" borderId="17" xfId="34" applyNumberFormat="1" applyFont="1" applyFill="1" applyBorder="1" applyAlignment="1" applyProtection="1">
      <alignment horizontal="center" vertical="center"/>
      <protection/>
    </xf>
    <xf numFmtId="188" fontId="247" fillId="45" borderId="12" xfId="34" applyNumberFormat="1" applyFont="1" applyFill="1" applyBorder="1" applyAlignment="1" applyProtection="1">
      <alignment horizontal="center" vertical="center"/>
      <protection/>
    </xf>
    <xf numFmtId="188" fontId="247" fillId="45" borderId="18" xfId="34" applyNumberFormat="1" applyFont="1" applyFill="1" applyBorder="1" applyAlignment="1" applyProtection="1">
      <alignment horizontal="center" vertical="center"/>
      <protection/>
    </xf>
    <xf numFmtId="0" fontId="252" fillId="47" borderId="49" xfId="42" applyFont="1" applyFill="1" applyBorder="1" applyAlignment="1" applyProtection="1">
      <alignment horizontal="right" vertical="center"/>
      <protection/>
    </xf>
    <xf numFmtId="188" fontId="247" fillId="45" borderId="75" xfId="34" applyNumberFormat="1" applyFont="1" applyFill="1" applyBorder="1" applyAlignment="1" applyProtection="1">
      <alignment horizontal="center" vertical="center"/>
      <protection/>
    </xf>
    <xf numFmtId="188" fontId="247" fillId="45" borderId="72" xfId="34" applyNumberFormat="1" applyFont="1" applyFill="1" applyBorder="1" applyAlignment="1" applyProtection="1">
      <alignment horizontal="center" vertical="center"/>
      <protection/>
    </xf>
    <xf numFmtId="188" fontId="247" fillId="45" borderId="70" xfId="34" applyNumberFormat="1" applyFont="1" applyFill="1" applyBorder="1" applyAlignment="1" applyProtection="1">
      <alignment horizontal="center" vertical="center"/>
      <protection/>
    </xf>
    <xf numFmtId="188" fontId="247" fillId="45" borderId="67" xfId="34" applyNumberFormat="1" applyFont="1" applyFill="1" applyBorder="1" applyAlignment="1" applyProtection="1">
      <alignment horizontal="center" vertical="center"/>
      <protection/>
    </xf>
    <xf numFmtId="188" fontId="247" fillId="53" borderId="87" xfId="34" applyNumberFormat="1" applyFont="1" applyFill="1" applyBorder="1" applyAlignment="1" applyProtection="1">
      <alignment horizontal="center" vertical="center"/>
      <protection/>
    </xf>
    <xf numFmtId="188" fontId="247" fillId="53" borderId="84" xfId="34" applyNumberFormat="1" applyFont="1" applyFill="1" applyBorder="1" applyAlignment="1" applyProtection="1">
      <alignment horizontal="center" vertical="center"/>
      <protection/>
    </xf>
    <xf numFmtId="188" fontId="247" fillId="48" borderId="17" xfId="34" applyNumberFormat="1" applyFont="1" applyFill="1" applyBorder="1" applyAlignment="1" applyProtection="1">
      <alignment horizontal="center" vertical="center"/>
      <protection/>
    </xf>
    <xf numFmtId="188" fontId="247" fillId="48" borderId="12" xfId="34" applyNumberFormat="1" applyFont="1" applyFill="1" applyBorder="1" applyAlignment="1" applyProtection="1">
      <alignment horizontal="center" vertical="center"/>
      <protection/>
    </xf>
    <xf numFmtId="188" fontId="247" fillId="48" borderId="18" xfId="34" applyNumberFormat="1" applyFont="1" applyFill="1" applyBorder="1" applyAlignment="1" applyProtection="1">
      <alignment horizontal="center" vertical="center"/>
      <protection/>
    </xf>
    <xf numFmtId="188" fontId="247" fillId="4" borderId="18" xfId="34" applyNumberFormat="1" applyFont="1" applyFill="1" applyBorder="1" applyAlignment="1" applyProtection="1">
      <alignment horizontal="center" vertical="center"/>
      <protection/>
    </xf>
    <xf numFmtId="188" fontId="247" fillId="5" borderId="18" xfId="34" applyNumberFormat="1" applyFont="1" applyFill="1" applyBorder="1" applyAlignment="1" applyProtection="1">
      <alignment horizontal="center" vertical="center"/>
      <protection/>
    </xf>
    <xf numFmtId="188" fontId="247" fillId="45" borderId="38" xfId="34" applyNumberFormat="1" applyFont="1" applyFill="1" applyBorder="1" applyAlignment="1" applyProtection="1">
      <alignment horizontal="center" vertical="center"/>
      <protection/>
    </xf>
    <xf numFmtId="188" fontId="247" fillId="45" borderId="36" xfId="34" applyNumberFormat="1" applyFont="1" applyFill="1" applyBorder="1" applyAlignment="1" applyProtection="1">
      <alignment horizontal="center" vertical="center"/>
      <protection/>
    </xf>
    <xf numFmtId="188" fontId="247" fillId="26" borderId="17" xfId="34" applyNumberFormat="1" applyFont="1" applyFill="1" applyBorder="1" applyAlignment="1" applyProtection="1">
      <alignment horizontal="center" vertical="center"/>
      <protection/>
    </xf>
    <xf numFmtId="188" fontId="247" fillId="26" borderId="12" xfId="34" applyNumberFormat="1" applyFont="1" applyFill="1" applyBorder="1" applyAlignment="1" applyProtection="1">
      <alignment horizontal="center" vertical="center"/>
      <protection/>
    </xf>
    <xf numFmtId="188" fontId="247" fillId="26" borderId="18" xfId="34" applyNumberFormat="1" applyFont="1" applyFill="1" applyBorder="1" applyAlignment="1" applyProtection="1">
      <alignment horizontal="center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9" fillId="70" borderId="0" xfId="36" applyFont="1" applyFill="1" applyBorder="1">
      <alignment/>
      <protection/>
    </xf>
    <xf numFmtId="0" fontId="309" fillId="70" borderId="0" xfId="36" applyFont="1" applyFill="1" applyBorder="1" applyAlignment="1">
      <alignment/>
      <protection/>
    </xf>
    <xf numFmtId="0" fontId="30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0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0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1" fillId="71" borderId="66" xfId="34" applyNumberFormat="1" applyFont="1" applyFill="1" applyBorder="1" applyAlignment="1" quotePrefix="1">
      <alignment horizontal="center"/>
      <protection/>
    </xf>
    <xf numFmtId="0" fontId="311" fillId="71" borderId="66" xfId="34" applyFont="1" applyFill="1" applyBorder="1">
      <alignment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2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3" fillId="71" borderId="97" xfId="34" applyNumberFormat="1" applyFont="1" applyFill="1" applyBorder="1" applyAlignment="1">
      <alignment horizontal="center"/>
      <protection/>
    </xf>
    <xf numFmtId="182" fontId="314" fillId="71" borderId="61" xfId="34" applyNumberFormat="1" applyFont="1" applyFill="1" applyBorder="1" applyAlignment="1">
      <alignment horizontal="left"/>
      <protection/>
    </xf>
    <xf numFmtId="182" fontId="315" fillId="71" borderId="61" xfId="34" applyNumberFormat="1" applyFont="1" applyFill="1" applyBorder="1" applyAlignment="1">
      <alignment horizontal="left"/>
      <protection/>
    </xf>
    <xf numFmtId="0" fontId="311" fillId="71" borderId="142" xfId="34" applyFont="1" applyFill="1" applyBorder="1">
      <alignment/>
      <protection/>
    </xf>
    <xf numFmtId="49" fontId="316" fillId="71" borderId="64" xfId="34" applyNumberFormat="1" applyFont="1" applyFill="1" applyBorder="1" applyAlignment="1" quotePrefix="1">
      <alignment horizontal="center"/>
      <protection/>
    </xf>
    <xf numFmtId="0" fontId="311" fillId="71" borderId="111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17" fillId="71" borderId="64" xfId="34" applyFont="1" applyFill="1" applyBorder="1">
      <alignment/>
      <protection/>
    </xf>
    <xf numFmtId="0" fontId="311" fillId="71" borderId="64" xfId="34" applyFont="1" applyFill="1" applyBorder="1" applyAlignment="1">
      <alignment horizontal="left"/>
      <protection/>
    </xf>
    <xf numFmtId="0" fontId="309" fillId="0" borderId="0" xfId="36" applyFont="1" applyFill="1" applyBorder="1" quotePrefix="1">
      <alignment/>
      <protection/>
    </xf>
    <xf numFmtId="182" fontId="309" fillId="0" borderId="0" xfId="36" applyNumberFormat="1" applyFont="1" applyFill="1" applyBorder="1">
      <alignment/>
      <protection/>
    </xf>
    <xf numFmtId="0" fontId="31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8" fillId="71" borderId="66" xfId="34" applyFont="1" applyFill="1" applyBorder="1">
      <alignment/>
      <protection/>
    </xf>
    <xf numFmtId="182" fontId="31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6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0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176" xfId="34" applyFont="1" applyFill="1" applyBorder="1" applyAlignment="1">
      <alignment horizontal="left"/>
      <protection/>
    </xf>
    <xf numFmtId="0" fontId="316" fillId="0" borderId="0" xfId="34" applyNumberFormat="1" applyFont="1" applyFill="1" applyBorder="1" applyAlignment="1" quotePrefix="1">
      <alignment horizontal="center"/>
      <protection/>
    </xf>
    <xf numFmtId="0" fontId="320" fillId="0" borderId="0" xfId="34" applyFont="1" applyFill="1" applyBorder="1" applyAlignment="1">
      <alignment horizontal="left"/>
      <protection/>
    </xf>
    <xf numFmtId="0" fontId="309" fillId="70" borderId="12" xfId="36" applyFont="1" applyFill="1" applyBorder="1">
      <alignment/>
      <protection/>
    </xf>
    <xf numFmtId="0" fontId="309" fillId="70" borderId="12" xfId="36" applyFont="1" applyFill="1" applyBorder="1" applyAlignment="1">
      <alignment/>
      <protection/>
    </xf>
    <xf numFmtId="0" fontId="309" fillId="73" borderId="12" xfId="36" applyFont="1" applyFill="1" applyBorder="1">
      <alignment/>
      <protection/>
    </xf>
    <xf numFmtId="0" fontId="309" fillId="0" borderId="12" xfId="36" applyFont="1" applyFill="1" applyBorder="1">
      <alignment/>
      <protection/>
    </xf>
    <xf numFmtId="14" fontId="309" fillId="71" borderId="12" xfId="36" applyNumberFormat="1" applyFont="1" applyFill="1" applyBorder="1" applyAlignment="1">
      <alignment horizontal="left"/>
      <protection/>
    </xf>
    <xf numFmtId="49" fontId="241" fillId="26" borderId="12" xfId="34" applyNumberFormat="1" applyFont="1" applyFill="1" applyBorder="1" applyAlignment="1" applyProtection="1">
      <alignment horizontal="center" vertical="center"/>
      <protection locked="0"/>
    </xf>
    <xf numFmtId="49" fontId="253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3" fillId="71" borderId="97" xfId="34" applyNumberFormat="1" applyFont="1" applyFill="1" applyBorder="1" applyAlignment="1">
      <alignment horizontal="center"/>
      <protection/>
    </xf>
    <xf numFmtId="49" fontId="321" fillId="71" borderId="66" xfId="34" applyNumberFormat="1" applyFont="1" applyFill="1" applyBorder="1" applyAlignment="1" quotePrefix="1">
      <alignment horizontal="center"/>
      <protection/>
    </xf>
    <xf numFmtId="49" fontId="316" fillId="71" borderId="63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16" fillId="71" borderId="176" xfId="34" applyNumberFormat="1" applyFont="1" applyFill="1" applyBorder="1" applyAlignment="1" quotePrefix="1">
      <alignment horizontal="center"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251" fillId="71" borderId="64" xfId="34" applyNumberFormat="1" applyFont="1" applyFill="1" applyBorder="1" applyAlignment="1" quotePrefix="1">
      <alignment horizontal="center"/>
      <protection/>
    </xf>
    <xf numFmtId="49" fontId="305" fillId="39" borderId="13" xfId="34" applyNumberFormat="1" applyFont="1" applyFill="1" applyBorder="1" applyAlignment="1" applyProtection="1">
      <alignment horizontal="center" vertical="center" wrapText="1"/>
      <protection/>
    </xf>
    <xf numFmtId="0" fontId="243" fillId="26" borderId="23" xfId="0" applyFont="1" applyFill="1" applyBorder="1" applyAlignment="1" applyProtection="1">
      <alignment horizontal="center" vertical="center" wrapText="1"/>
      <protection/>
    </xf>
    <xf numFmtId="0" fontId="243" fillId="26" borderId="24" xfId="0" applyFont="1" applyFill="1" applyBorder="1" applyAlignment="1" applyProtection="1">
      <alignment horizontal="center" vertical="center" wrapText="1"/>
      <protection/>
    </xf>
    <xf numFmtId="0" fontId="243" fillId="26" borderId="22" xfId="0" applyFont="1" applyFill="1" applyBorder="1" applyAlignment="1" applyProtection="1">
      <alignment horizontal="center" vertical="center" wrapText="1"/>
      <protection/>
    </xf>
    <xf numFmtId="0" fontId="28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1" fillId="76" borderId="0" xfId="36" applyFill="1">
      <alignment/>
      <protection/>
    </xf>
    <xf numFmtId="0" fontId="221" fillId="76" borderId="0" xfId="36" applyFill="1" applyAlignment="1">
      <alignment/>
      <protection/>
    </xf>
    <xf numFmtId="0" fontId="221" fillId="26" borderId="0" xfId="36" applyFill="1">
      <alignment/>
      <protection/>
    </xf>
    <xf numFmtId="0" fontId="221" fillId="26" borderId="0" xfId="36" applyFill="1" applyAlignment="1">
      <alignment/>
      <protection/>
    </xf>
    <xf numFmtId="188" fontId="247" fillId="29" borderId="31" xfId="34" applyNumberFormat="1" applyFont="1" applyFill="1" applyBorder="1" applyAlignment="1" applyProtection="1">
      <alignment horizontal="center" vertical="center"/>
      <protection/>
    </xf>
    <xf numFmtId="188" fontId="247" fillId="4" borderId="97" xfId="34" applyNumberFormat="1" applyFont="1" applyFill="1" applyBorder="1" applyAlignment="1" applyProtection="1">
      <alignment horizontal="center" vertical="center"/>
      <protection/>
    </xf>
    <xf numFmtId="188" fontId="247" fillId="4" borderId="17" xfId="34" applyNumberFormat="1" applyFont="1" applyFill="1" applyBorder="1" applyAlignment="1" applyProtection="1">
      <alignment horizontal="center" vertical="center"/>
      <protection/>
    </xf>
    <xf numFmtId="188" fontId="247" fillId="4" borderId="13" xfId="34" applyNumberFormat="1" applyFont="1" applyFill="1" applyBorder="1" applyAlignment="1" applyProtection="1">
      <alignment horizontal="center" vertical="center"/>
      <protection/>
    </xf>
    <xf numFmtId="188" fontId="247" fillId="5" borderId="97" xfId="34" applyNumberFormat="1" applyFont="1" applyFill="1" applyBorder="1" applyAlignment="1" applyProtection="1">
      <alignment horizontal="center" vertical="center"/>
      <protection/>
    </xf>
    <xf numFmtId="188" fontId="247" fillId="5" borderId="17" xfId="34" applyNumberFormat="1" applyFont="1" applyFill="1" applyBorder="1" applyAlignment="1" applyProtection="1">
      <alignment horizontal="center" vertical="center"/>
      <protection/>
    </xf>
    <xf numFmtId="188" fontId="247" fillId="5" borderId="13" xfId="34" applyNumberFormat="1" applyFont="1" applyFill="1" applyBorder="1" applyAlignment="1" applyProtection="1">
      <alignment horizontal="center" vertical="center"/>
      <protection/>
    </xf>
    <xf numFmtId="188" fontId="247" fillId="45" borderId="124" xfId="34" applyNumberFormat="1" applyFont="1" applyFill="1" applyBorder="1" applyAlignment="1" applyProtection="1">
      <alignment horizontal="center" vertical="center"/>
      <protection/>
    </xf>
    <xf numFmtId="188" fontId="247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7" fillId="45" borderId="23" xfId="34" applyNumberFormat="1" applyFont="1" applyFill="1" applyBorder="1" applyAlignment="1" applyProtection="1">
      <alignment horizontal="center" vertical="center"/>
      <protection/>
    </xf>
    <xf numFmtId="188" fontId="247" fillId="45" borderId="92" xfId="34" applyNumberFormat="1" applyFont="1" applyFill="1" applyBorder="1" applyAlignment="1" applyProtection="1">
      <alignment horizontal="center" vertical="center"/>
      <protection/>
    </xf>
    <xf numFmtId="188" fontId="247" fillId="45" borderId="177" xfId="34" applyNumberFormat="1" applyFont="1" applyFill="1" applyBorder="1" applyAlignment="1" applyProtection="1">
      <alignment horizontal="center" vertical="center"/>
      <protection/>
    </xf>
    <xf numFmtId="188" fontId="247" fillId="53" borderId="180" xfId="34" applyNumberFormat="1" applyFont="1" applyFill="1" applyBorder="1" applyAlignment="1" applyProtection="1">
      <alignment horizontal="center" vertical="center"/>
      <protection/>
    </xf>
    <xf numFmtId="188" fontId="247" fillId="29" borderId="181" xfId="34" applyNumberFormat="1" applyFont="1" applyFill="1" applyBorder="1" applyAlignment="1" applyProtection="1">
      <alignment horizontal="center" vertical="center"/>
      <protection/>
    </xf>
    <xf numFmtId="188" fontId="247" fillId="29" borderId="182" xfId="34" applyNumberFormat="1" applyFont="1" applyFill="1" applyBorder="1" applyAlignment="1" applyProtection="1">
      <alignment horizontal="center" vertical="center"/>
      <protection/>
    </xf>
    <xf numFmtId="188" fontId="247" fillId="53" borderId="183" xfId="34" applyNumberFormat="1" applyFont="1" applyFill="1" applyBorder="1" applyAlignment="1" applyProtection="1">
      <alignment horizontal="center" vertical="center"/>
      <protection/>
    </xf>
    <xf numFmtId="188" fontId="247" fillId="53" borderId="171" xfId="34" applyNumberFormat="1" applyFont="1" applyFill="1" applyBorder="1" applyAlignment="1" applyProtection="1">
      <alignment horizontal="center" vertical="center"/>
      <protection/>
    </xf>
    <xf numFmtId="181" fontId="32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4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/>
      <protection/>
    </xf>
    <xf numFmtId="38" fontId="323" fillId="45" borderId="47" xfId="47" applyNumberFormat="1" applyFont="1" applyFill="1" applyBorder="1" applyAlignment="1" applyProtection="1">
      <alignment/>
      <protection/>
    </xf>
    <xf numFmtId="38" fontId="323" fillId="45" borderId="147" xfId="4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5" fillId="45" borderId="145" xfId="3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 horizontal="center"/>
      <protection/>
    </xf>
    <xf numFmtId="38" fontId="323" fillId="45" borderId="47" xfId="47" applyNumberFormat="1" applyFont="1" applyFill="1" applyBorder="1" applyAlignment="1" applyProtection="1">
      <alignment horizontal="center"/>
      <protection/>
    </xf>
    <xf numFmtId="38" fontId="323" fillId="45" borderId="147" xfId="47" applyNumberFormat="1" applyFont="1" applyFill="1" applyBorder="1" applyAlignment="1" applyProtection="1">
      <alignment horizontal="center"/>
      <protection/>
    </xf>
    <xf numFmtId="188" fontId="247" fillId="26" borderId="13" xfId="34" applyNumberFormat="1" applyFont="1" applyFill="1" applyBorder="1" applyAlignment="1" applyProtection="1">
      <alignment horizontal="center" vertical="center"/>
      <protection/>
    </xf>
    <xf numFmtId="188" fontId="247" fillId="45" borderId="60" xfId="34" applyNumberFormat="1" applyFont="1" applyFill="1" applyBorder="1" applyAlignment="1" applyProtection="1">
      <alignment horizontal="center" vertical="center"/>
      <protection/>
    </xf>
    <xf numFmtId="188" fontId="247" fillId="45" borderId="184" xfId="34" applyNumberFormat="1" applyFont="1" applyFill="1" applyBorder="1" applyAlignment="1" applyProtection="1">
      <alignment horizontal="center" vertical="center"/>
      <protection/>
    </xf>
    <xf numFmtId="188" fontId="247" fillId="53" borderId="111" xfId="34" applyNumberFormat="1" applyFont="1" applyFill="1" applyBorder="1" applyAlignment="1" applyProtection="1">
      <alignment horizontal="center" vertical="center"/>
      <protection/>
    </xf>
    <xf numFmtId="188" fontId="247" fillId="53" borderId="146" xfId="34" applyNumberFormat="1" applyFont="1" applyFill="1" applyBorder="1" applyAlignment="1" applyProtection="1">
      <alignment horizontal="center" vertical="center"/>
      <protection/>
    </xf>
    <xf numFmtId="188" fontId="247" fillId="53" borderId="33" xfId="34" applyNumberFormat="1" applyFont="1" applyFill="1" applyBorder="1" applyAlignment="1" applyProtection="1">
      <alignment horizontal="center" vertical="center"/>
      <protection/>
    </xf>
    <xf numFmtId="188" fontId="247" fillId="53" borderId="29" xfId="34" applyNumberFormat="1" applyFont="1" applyFill="1" applyBorder="1" applyAlignment="1" applyProtection="1">
      <alignment horizontal="center" vertical="center"/>
      <protection/>
    </xf>
    <xf numFmtId="188" fontId="247" fillId="53" borderId="178" xfId="34" applyNumberFormat="1" applyFont="1" applyFill="1" applyBorder="1" applyAlignment="1" applyProtection="1">
      <alignment horizontal="center" vertical="center"/>
      <protection/>
    </xf>
    <xf numFmtId="188" fontId="247" fillId="53" borderId="177" xfId="34" applyNumberFormat="1" applyFont="1" applyFill="1" applyBorder="1" applyAlignment="1" applyProtection="1">
      <alignment horizontal="center" vertical="center"/>
      <protection/>
    </xf>
    <xf numFmtId="188" fontId="247" fillId="45" borderId="185" xfId="34" applyNumberFormat="1" applyFont="1" applyFill="1" applyBorder="1" applyAlignment="1" applyProtection="1">
      <alignment horizontal="center" vertical="center"/>
      <protection/>
    </xf>
    <xf numFmtId="188" fontId="247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7" fillId="45" borderId="188" xfId="34" applyNumberFormat="1" applyFont="1" applyFill="1" applyBorder="1" applyAlignment="1" applyProtection="1">
      <alignment horizontal="center" vertical="center"/>
      <protection/>
    </xf>
    <xf numFmtId="188" fontId="247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0" fillId="39" borderId="26" xfId="34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26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26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26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26" borderId="163" xfId="0" applyFont="1" applyFill="1" applyBorder="1" applyAlignment="1">
      <alignment horizontal="center" vertical="center" wrapText="1"/>
    </xf>
    <xf numFmtId="0" fontId="327" fillId="26" borderId="164" xfId="0" applyFont="1" applyFill="1" applyBorder="1" applyAlignment="1">
      <alignment horizontal="center" vertical="center" wrapText="1"/>
    </xf>
    <xf numFmtId="0" fontId="327" fillId="26" borderId="17" xfId="0" applyFont="1" applyFill="1" applyBorder="1" applyAlignment="1">
      <alignment horizontal="left" vertical="center" wrapText="1"/>
    </xf>
    <xf numFmtId="3" fontId="327" fillId="26" borderId="18" xfId="0" applyNumberFormat="1" applyFont="1" applyFill="1" applyBorder="1" applyAlignment="1">
      <alignment horizontal="right" vertical="center" wrapText="1"/>
    </xf>
    <xf numFmtId="3" fontId="327" fillId="26" borderId="17" xfId="0" applyNumberFormat="1" applyFont="1" applyFill="1" applyBorder="1" applyAlignment="1">
      <alignment horizontal="center" vertical="center" wrapText="1"/>
    </xf>
    <xf numFmtId="0" fontId="327" fillId="26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26" borderId="189" xfId="0" applyFont="1" applyFill="1" applyBorder="1" applyAlignment="1">
      <alignment horizontal="right" vertical="center" wrapText="1"/>
    </xf>
    <xf numFmtId="3" fontId="327" fillId="26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1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9" fillId="64" borderId="122" xfId="47" applyNumberFormat="1" applyFont="1" applyFill="1" applyBorder="1" applyAlignment="1" applyProtection="1">
      <alignment horizontal="center"/>
      <protection/>
    </xf>
    <xf numFmtId="38" fontId="259" fillId="64" borderId="41" xfId="47" applyNumberFormat="1" applyFont="1" applyFill="1" applyBorder="1" applyAlignment="1" applyProtection="1">
      <alignment horizontal="center"/>
      <protection/>
    </xf>
    <xf numFmtId="38" fontId="259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31" fillId="39" borderId="26" xfId="38" applyFont="1" applyFill="1" applyBorder="1" applyAlignment="1" applyProtection="1">
      <alignment horizontal="center"/>
      <protection/>
    </xf>
    <xf numFmtId="0" fontId="331" fillId="39" borderId="0" xfId="38" applyFont="1" applyFill="1" applyBorder="1" applyAlignment="1" applyProtection="1">
      <alignment horizontal="center"/>
      <protection/>
    </xf>
    <xf numFmtId="0" fontId="33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1" fillId="39" borderId="109" xfId="34" applyFont="1" applyFill="1" applyBorder="1" applyAlignment="1" applyProtection="1" quotePrefix="1">
      <alignment horizontal="center" vertical="center"/>
      <protection/>
    </xf>
    <xf numFmtId="0" fontId="281" fillId="39" borderId="25" xfId="34" applyFont="1" applyFill="1" applyBorder="1" applyAlignment="1" applyProtection="1" quotePrefix="1">
      <alignment horizontal="center" vertical="center"/>
      <protection/>
    </xf>
    <xf numFmtId="0" fontId="281" fillId="39" borderId="13" xfId="34" applyFont="1" applyFill="1" applyBorder="1" applyAlignment="1" applyProtection="1" quotePrefix="1">
      <alignment horizontal="center" vertical="center"/>
      <protection/>
    </xf>
    <xf numFmtId="186" fontId="238" fillId="39" borderId="109" xfId="77" applyNumberFormat="1" applyFill="1" applyBorder="1" applyAlignment="1" applyProtection="1">
      <alignment horizontal="center" vertical="center"/>
      <protection/>
    </xf>
    <xf numFmtId="186" fontId="288" fillId="39" borderId="13" xfId="34" applyNumberFormat="1" applyFont="1" applyFill="1" applyBorder="1" applyAlignment="1" applyProtection="1">
      <alignment horizontal="center" vertical="center"/>
      <protection/>
    </xf>
    <xf numFmtId="3" fontId="238" fillId="39" borderId="109" xfId="77" applyNumberFormat="1" applyFill="1" applyBorder="1" applyAlignment="1" applyProtection="1">
      <alignment horizontal="center"/>
      <protection/>
    </xf>
    <xf numFmtId="0" fontId="288" fillId="39" borderId="25" xfId="46" applyFont="1" applyFill="1" applyBorder="1" applyAlignment="1" applyProtection="1">
      <alignment horizontal="center"/>
      <protection/>
    </xf>
    <xf numFmtId="0" fontId="288" fillId="39" borderId="13" xfId="46" applyFont="1" applyFill="1" applyBorder="1" applyAlignment="1" applyProtection="1">
      <alignment horizontal="center"/>
      <protection/>
    </xf>
    <xf numFmtId="1" fontId="253" fillId="48" borderId="109" xfId="34" applyNumberFormat="1" applyFont="1" applyFill="1" applyBorder="1" applyAlignment="1" applyProtection="1">
      <alignment horizontal="center" vertical="center"/>
      <protection/>
    </xf>
    <xf numFmtId="1" fontId="253" fillId="48" borderId="13" xfId="34" applyNumberFormat="1" applyFont="1" applyFill="1" applyBorder="1" applyAlignment="1" applyProtection="1">
      <alignment horizontal="center" vertical="center"/>
      <protection/>
    </xf>
    <xf numFmtId="0" fontId="332" fillId="26" borderId="0" xfId="37" applyFont="1" applyFill="1" applyBorder="1" applyAlignment="1" applyProtection="1">
      <alignment horizontal="center"/>
      <protection/>
    </xf>
    <xf numFmtId="194" fontId="29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8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3" fillId="48" borderId="109" xfId="34" applyNumberFormat="1" applyFont="1" applyFill="1" applyBorder="1" applyAlignment="1" applyProtection="1">
      <alignment horizontal="center" vertical="center"/>
      <protection locked="0"/>
    </xf>
    <xf numFmtId="1" fontId="253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8" fillId="5" borderId="25" xfId="42" applyFont="1" applyFill="1" applyBorder="1" applyAlignment="1" quotePrefix="1">
      <alignment horizontal="left" vertical="center" wrapText="1"/>
      <protection/>
    </xf>
    <xf numFmtId="0" fontId="333" fillId="5" borderId="25" xfId="34" applyFont="1" applyFill="1" applyBorder="1" applyAlignment="1">
      <alignment horizontal="left" vertical="center" wrapText="1"/>
      <protection/>
    </xf>
    <xf numFmtId="3" fontId="279" fillId="26" borderId="109" xfId="34" applyNumberFormat="1" applyFont="1" applyFill="1" applyBorder="1" applyAlignment="1" applyProtection="1">
      <alignment horizontal="center" vertical="center"/>
      <protection locked="0"/>
    </xf>
    <xf numFmtId="3" fontId="279" fillId="26" borderId="25" xfId="34" applyNumberFormat="1" applyFont="1" applyFill="1" applyBorder="1" applyAlignment="1" applyProtection="1">
      <alignment horizontal="center" vertical="center"/>
      <protection locked="0"/>
    </xf>
    <xf numFmtId="3" fontId="279" fillId="26" borderId="13" xfId="34" applyNumberFormat="1" applyFont="1" applyFill="1" applyBorder="1" applyAlignment="1" applyProtection="1">
      <alignment horizontal="center" vertical="center"/>
      <protection locked="0"/>
    </xf>
    <xf numFmtId="3" fontId="334" fillId="26" borderId="109" xfId="34" applyNumberFormat="1" applyFont="1" applyFill="1" applyBorder="1" applyAlignment="1" applyProtection="1">
      <alignment horizontal="center" vertical="center"/>
      <protection locked="0"/>
    </xf>
    <xf numFmtId="3" fontId="334" fillId="26" borderId="25" xfId="34" applyNumberFormat="1" applyFont="1" applyFill="1" applyBorder="1" applyAlignment="1" applyProtection="1">
      <alignment horizontal="center" vertical="center"/>
      <protection locked="0"/>
    </xf>
    <xf numFmtId="3" fontId="334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" borderId="25" xfId="42" applyFont="1" applyFill="1" applyBorder="1" applyAlignment="1" quotePrefix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horizontal="left" vertical="center"/>
      <protection/>
    </xf>
    <xf numFmtId="0" fontId="271" fillId="4" borderId="25" xfId="34" applyFont="1" applyFill="1" applyBorder="1" applyAlignment="1">
      <alignment horizontal="left" vertical="center" wrapText="1"/>
      <protection/>
    </xf>
    <xf numFmtId="0" fontId="271" fillId="4" borderId="97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horizontal="left" vertical="center"/>
      <protection/>
    </xf>
    <xf numFmtId="0" fontId="336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vertical="center" wrapText="1"/>
      <protection/>
    </xf>
    <xf numFmtId="0" fontId="336" fillId="4" borderId="25" xfId="34" applyFont="1" applyFill="1" applyBorder="1" applyAlignment="1">
      <alignment vertical="center" wrapText="1"/>
      <protection/>
    </xf>
    <xf numFmtId="0" fontId="271" fillId="4" borderId="25" xfId="42" applyFont="1" applyFill="1" applyBorder="1" applyAlignment="1" quotePrefix="1">
      <alignment horizontal="left" vertical="center"/>
      <protection/>
    </xf>
    <xf numFmtId="0" fontId="271" fillId="4" borderId="21" xfId="42" applyFont="1" applyFill="1" applyBorder="1" applyAlignment="1">
      <alignment vertical="center" wrapText="1"/>
      <protection/>
    </xf>
    <xf numFmtId="0" fontId="271" fillId="4" borderId="97" xfId="42" applyFont="1" applyFill="1" applyBorder="1" applyAlignment="1">
      <alignment horizontal="left" vertical="center"/>
      <protection/>
    </xf>
    <xf numFmtId="0" fontId="271" fillId="4" borderId="25" xfId="42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50" fillId="48" borderId="109" xfId="34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horizontal="center" vertical="center" wrapText="1"/>
      <protection/>
    </xf>
    <xf numFmtId="0" fontId="250" fillId="48" borderId="13" xfId="34" applyFont="1" applyFill="1" applyBorder="1" applyAlignment="1" applyProtection="1">
      <alignment horizontal="center" vertical="center" wrapText="1"/>
      <protection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8" fillId="5" borderId="25" xfId="42" applyFont="1" applyFill="1" applyBorder="1" applyAlignment="1" applyProtection="1" quotePrefix="1">
      <alignment horizontal="left" vertical="center" wrapText="1"/>
      <protection/>
    </xf>
    <xf numFmtId="0" fontId="33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wrapText="1"/>
      <protection/>
    </xf>
    <xf numFmtId="0" fontId="253" fillId="48" borderId="97" xfId="34" applyFont="1" applyFill="1" applyBorder="1" applyAlignment="1" applyProtection="1">
      <alignment wrapText="1"/>
      <protection/>
    </xf>
    <xf numFmtId="0" fontId="253" fillId="26" borderId="109" xfId="34" applyFont="1" applyFill="1" applyBorder="1" applyAlignment="1" applyProtection="1">
      <alignment horizontal="left" vertical="center"/>
      <protection/>
    </xf>
    <xf numFmtId="0" fontId="253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3" fillId="48" borderId="25" xfId="34" applyFont="1" applyFill="1" applyBorder="1" applyAlignment="1" applyProtection="1">
      <alignment horizontal="left"/>
      <protection/>
    </xf>
    <xf numFmtId="0" fontId="253" fillId="48" borderId="97" xfId="34" applyFont="1" applyFill="1" applyBorder="1" applyAlignment="1" applyProtection="1">
      <alignment horizontal="left"/>
      <protection/>
    </xf>
    <xf numFmtId="0" fontId="253" fillId="48" borderId="25" xfId="34" applyFont="1" applyFill="1" applyBorder="1" applyAlignment="1" applyProtection="1">
      <alignment horizontal="left" vertical="center"/>
      <protection/>
    </xf>
    <xf numFmtId="0" fontId="253" fillId="48" borderId="97" xfId="34" applyFont="1" applyFill="1" applyBorder="1" applyAlignment="1" applyProtection="1">
      <alignment horizontal="left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0" fontId="253" fillId="48" borderId="97" xfId="34" applyFont="1" applyFill="1" applyBorder="1" applyAlignment="1" applyProtection="1">
      <alignment vertical="center" wrapText="1"/>
      <protection/>
    </xf>
    <xf numFmtId="0" fontId="253" fillId="48" borderId="25" xfId="42" applyFont="1" applyFill="1" applyBorder="1" applyAlignment="1" applyProtection="1" quotePrefix="1">
      <alignment horizontal="left" vertical="center" wrapText="1"/>
      <protection/>
    </xf>
    <xf numFmtId="0" fontId="253" fillId="48" borderId="97" xfId="42" applyFont="1" applyFill="1" applyBorder="1" applyAlignment="1" applyProtection="1" quotePrefix="1">
      <alignment horizontal="left" vertical="center" wrapText="1"/>
      <protection/>
    </xf>
    <xf numFmtId="0" fontId="253" fillId="48" borderId="25" xfId="42" applyFont="1" applyFill="1" applyBorder="1" applyAlignment="1" applyProtection="1">
      <alignment horizontal="left" vertical="center"/>
      <protection/>
    </xf>
    <xf numFmtId="0" fontId="253" fillId="48" borderId="97" xfId="42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/>
      <protection/>
    </xf>
    <xf numFmtId="0" fontId="253" fillId="48" borderId="97" xfId="42" applyFont="1" applyFill="1" applyBorder="1" applyAlignment="1" applyProtection="1" quotePrefix="1">
      <alignment horizontal="left" vertical="center"/>
      <protection/>
    </xf>
    <xf numFmtId="0" fontId="253" fillId="48" borderId="25" xfId="42" applyFont="1" applyFill="1" applyBorder="1" applyAlignment="1" applyProtection="1">
      <alignment vertical="center" wrapText="1"/>
      <protection/>
    </xf>
    <xf numFmtId="0" fontId="253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34" applyFont="1" applyFill="1" applyBorder="1" applyAlignment="1" applyProtection="1">
      <alignment horizontal="center" vertical="center" wrapText="1"/>
      <protection locked="0"/>
    </xf>
    <xf numFmtId="0" fontId="250" fillId="48" borderId="25" xfId="34" applyFont="1" applyFill="1" applyBorder="1" applyAlignment="1" applyProtection="1">
      <alignment horizontal="center" vertical="center" wrapText="1"/>
      <protection locked="0"/>
    </xf>
    <xf numFmtId="0" fontId="250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7" fillId="42" borderId="14" xfId="34" applyFont="1" applyFill="1" applyBorder="1" applyAlignment="1" applyProtection="1">
      <alignment horizontal="center" vertical="center"/>
      <protection/>
    </xf>
    <xf numFmtId="0" fontId="307" fillId="42" borderId="15" xfId="34" applyFont="1" applyFill="1" applyBorder="1" applyAlignment="1" applyProtection="1">
      <alignment horizontal="center" vertical="center"/>
      <protection/>
    </xf>
    <xf numFmtId="0" fontId="307" fillId="42" borderId="16" xfId="34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60">
        <f>+OTCHET!B9</f>
        <v>0</v>
      </c>
      <c r="C2" s="1761"/>
      <c r="D2" s="1762"/>
      <c r="E2" s="1019"/>
      <c r="F2" s="1020">
        <f>+OTCHET!H9</f>
        <v>0</v>
      </c>
      <c r="G2" s="1021" t="str">
        <f>+OTCHET!F12</f>
        <v>5606</v>
      </c>
      <c r="H2" s="1022"/>
      <c r="I2" s="1763">
        <f>+OTCHET!H607</f>
        <v>0</v>
      </c>
      <c r="J2" s="1764"/>
      <c r="K2" s="1013"/>
      <c r="L2" s="1765">
        <f>OTCHET!H605</f>
        <v>0</v>
      </c>
      <c r="M2" s="1766"/>
      <c r="N2" s="176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68">
        <f>+OTCHET!I9</f>
        <v>0</v>
      </c>
      <c r="U2" s="176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70" t="s">
        <v>990</v>
      </c>
      <c r="T4" s="1770"/>
      <c r="U4" s="177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771">
        <f>+Q4</f>
        <v>2021</v>
      </c>
      <c r="T6" s="1771"/>
      <c r="U6" s="177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51" t="s">
        <v>969</v>
      </c>
      <c r="T8" s="1752"/>
      <c r="U8" s="175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54" t="s">
        <v>970</v>
      </c>
      <c r="T9" s="1755"/>
      <c r="U9" s="175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5" t="s">
        <v>1007</v>
      </c>
      <c r="T13" s="1716"/>
      <c r="U13" s="171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06" t="s">
        <v>1988</v>
      </c>
      <c r="T14" s="1707"/>
      <c r="U14" s="170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57" t="s">
        <v>1987</v>
      </c>
      <c r="T15" s="1758"/>
      <c r="U15" s="175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06" t="s">
        <v>1009</v>
      </c>
      <c r="T16" s="1707"/>
      <c r="U16" s="170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06" t="s">
        <v>1011</v>
      </c>
      <c r="T17" s="1707"/>
      <c r="U17" s="170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06" t="s">
        <v>1013</v>
      </c>
      <c r="T18" s="1707"/>
      <c r="U18" s="170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06" t="s">
        <v>1015</v>
      </c>
      <c r="T19" s="1707"/>
      <c r="U19" s="170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06" t="s">
        <v>1017</v>
      </c>
      <c r="T20" s="1707"/>
      <c r="U20" s="170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06" t="s">
        <v>1019</v>
      </c>
      <c r="T21" s="1707"/>
      <c r="U21" s="170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36" t="s">
        <v>1989</v>
      </c>
      <c r="T22" s="1737"/>
      <c r="U22" s="173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1" t="s">
        <v>1022</v>
      </c>
      <c r="T23" s="1722"/>
      <c r="U23" s="172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5" t="s">
        <v>1025</v>
      </c>
      <c r="T25" s="1716"/>
      <c r="U25" s="171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06" t="s">
        <v>1027</v>
      </c>
      <c r="T26" s="1707"/>
      <c r="U26" s="170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36" t="s">
        <v>1029</v>
      </c>
      <c r="T27" s="1737"/>
      <c r="U27" s="173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1" t="s">
        <v>1031</v>
      </c>
      <c r="T28" s="1722"/>
      <c r="U28" s="172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21" t="s">
        <v>1038</v>
      </c>
      <c r="T35" s="1722"/>
      <c r="U35" s="172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48" t="s">
        <v>1040</v>
      </c>
      <c r="T36" s="1749"/>
      <c r="U36" s="175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42" t="s">
        <v>1042</v>
      </c>
      <c r="T37" s="1743"/>
      <c r="U37" s="174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45" t="s">
        <v>1044</v>
      </c>
      <c r="T38" s="1746"/>
      <c r="U38" s="174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21" t="s">
        <v>1046</v>
      </c>
      <c r="T40" s="1722"/>
      <c r="U40" s="172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5" t="s">
        <v>1049</v>
      </c>
      <c r="T42" s="1716"/>
      <c r="U42" s="171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06" t="s">
        <v>1051</v>
      </c>
      <c r="T43" s="1707"/>
      <c r="U43" s="170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06" t="s">
        <v>1052</v>
      </c>
      <c r="T44" s="1707"/>
      <c r="U44" s="170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36" t="s">
        <v>1054</v>
      </c>
      <c r="T45" s="1737"/>
      <c r="U45" s="173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1" t="s">
        <v>1056</v>
      </c>
      <c r="T46" s="1722"/>
      <c r="U46" s="172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3" t="s">
        <v>1058</v>
      </c>
      <c r="T48" s="1734"/>
      <c r="U48" s="173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5" t="s">
        <v>1062</v>
      </c>
      <c r="T51" s="1716"/>
      <c r="U51" s="171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06" t="s">
        <v>1064</v>
      </c>
      <c r="T52" s="1707"/>
      <c r="U52" s="170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06" t="s">
        <v>1066</v>
      </c>
      <c r="T53" s="1707"/>
      <c r="U53" s="170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06" t="s">
        <v>1068</v>
      </c>
      <c r="T54" s="1707"/>
      <c r="U54" s="170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36" t="s">
        <v>1070</v>
      </c>
      <c r="T55" s="1737"/>
      <c r="U55" s="173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1" t="s">
        <v>1072</v>
      </c>
      <c r="T56" s="1722"/>
      <c r="U56" s="172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5" t="s">
        <v>1075</v>
      </c>
      <c r="T58" s="1716"/>
      <c r="U58" s="171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06" t="s">
        <v>1077</v>
      </c>
      <c r="T59" s="1707"/>
      <c r="U59" s="170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06" t="s">
        <v>1079</v>
      </c>
      <c r="T60" s="1707"/>
      <c r="U60" s="170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36" t="s">
        <v>1081</v>
      </c>
      <c r="T61" s="1737"/>
      <c r="U61" s="173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1" t="s">
        <v>1085</v>
      </c>
      <c r="T63" s="1722"/>
      <c r="U63" s="172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5" t="s">
        <v>1088</v>
      </c>
      <c r="T65" s="1716"/>
      <c r="U65" s="171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06" t="s">
        <v>1090</v>
      </c>
      <c r="T66" s="1707"/>
      <c r="U66" s="170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1" t="s">
        <v>1092</v>
      </c>
      <c r="T67" s="1722"/>
      <c r="U67" s="172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5" t="s">
        <v>1095</v>
      </c>
      <c r="T69" s="1716"/>
      <c r="U69" s="171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06" t="s">
        <v>1097</v>
      </c>
      <c r="T70" s="1707"/>
      <c r="U70" s="170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1" t="s">
        <v>1099</v>
      </c>
      <c r="T71" s="1722"/>
      <c r="U71" s="172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5" t="s">
        <v>1102</v>
      </c>
      <c r="T73" s="1716"/>
      <c r="U73" s="171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06" t="s">
        <v>1104</v>
      </c>
      <c r="T74" s="1707"/>
      <c r="U74" s="170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1" t="s">
        <v>1106</v>
      </c>
      <c r="T75" s="1722"/>
      <c r="U75" s="172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4" t="s">
        <v>1108</v>
      </c>
      <c r="T77" s="1725"/>
      <c r="U77" s="172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5" t="s">
        <v>1111</v>
      </c>
      <c r="T79" s="1716"/>
      <c r="U79" s="171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17734</v>
      </c>
      <c r="M80" s="1095"/>
      <c r="N80" s="1121">
        <f>+ROUND(+G80+J80+L80,0)</f>
        <v>17734</v>
      </c>
      <c r="O80" s="1097"/>
      <c r="P80" s="1119">
        <f>+ROUND(OTCHET!E429,0)</f>
        <v>0</v>
      </c>
      <c r="Q80" s="1120">
        <f>+ROUND(OTCHET!L429,0)</f>
        <v>17734</v>
      </c>
      <c r="R80" s="1046"/>
      <c r="S80" s="1706" t="s">
        <v>1113</v>
      </c>
      <c r="T80" s="1707"/>
      <c r="U80" s="170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17734</v>
      </c>
      <c r="M81" s="1095"/>
      <c r="N81" s="1243">
        <f>+ROUND(N79+N80,0)</f>
        <v>17734</v>
      </c>
      <c r="O81" s="1097"/>
      <c r="P81" s="1241">
        <f>+ROUND(P79+P80,0)</f>
        <v>0</v>
      </c>
      <c r="Q81" s="1242">
        <f>+ROUND(Q79+Q80,0)</f>
        <v>17734</v>
      </c>
      <c r="R81" s="1046"/>
      <c r="S81" s="1712" t="s">
        <v>1115</v>
      </c>
      <c r="T81" s="1713"/>
      <c r="U81" s="171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39">
        <f>+IF(+SUM(F82:N82)=0,0,"Контрола: дефицит/излишък = финансиране с обратен знак (Г. + Д. = 0)")</f>
        <v>0</v>
      </c>
      <c r="C82" s="1740"/>
      <c r="D82" s="174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17734</v>
      </c>
      <c r="M83" s="1095"/>
      <c r="N83" s="1256">
        <f>+ROUND(N48,0)-ROUND(N77,0)+ROUND(N81,0)</f>
        <v>17734</v>
      </c>
      <c r="O83" s="1257"/>
      <c r="P83" s="1254">
        <f>+ROUND(P48,0)-ROUND(P77,0)+ROUND(P81,0)</f>
        <v>0</v>
      </c>
      <c r="Q83" s="1255">
        <f>+ROUND(Q48,0)-ROUND(Q77,0)+ROUND(Q81,0)</f>
        <v>17734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-17734</v>
      </c>
      <c r="M84" s="1095"/>
      <c r="N84" s="1264">
        <f>+ROUND(N101,0)+ROUND(N120,0)+ROUND(N127,0)-ROUND(N132,0)</f>
        <v>-17734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-17734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5" t="s">
        <v>1121</v>
      </c>
      <c r="T87" s="1716"/>
      <c r="U87" s="171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06" t="s">
        <v>1123</v>
      </c>
      <c r="T88" s="1707"/>
      <c r="U88" s="170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1" t="s">
        <v>1125</v>
      </c>
      <c r="T89" s="1722"/>
      <c r="U89" s="172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5" t="s">
        <v>1128</v>
      </c>
      <c r="T91" s="1716"/>
      <c r="U91" s="171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06" t="s">
        <v>1130</v>
      </c>
      <c r="T92" s="1707"/>
      <c r="U92" s="170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06" t="s">
        <v>1132</v>
      </c>
      <c r="T93" s="1707"/>
      <c r="U93" s="170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36" t="s">
        <v>1134</v>
      </c>
      <c r="T94" s="1737"/>
      <c r="U94" s="173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1" t="s">
        <v>1136</v>
      </c>
      <c r="T95" s="1722"/>
      <c r="U95" s="172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5" t="s">
        <v>1139</v>
      </c>
      <c r="T97" s="1716"/>
      <c r="U97" s="171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06" t="s">
        <v>1141</v>
      </c>
      <c r="T98" s="1707"/>
      <c r="U98" s="170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1" t="s">
        <v>1143</v>
      </c>
      <c r="T99" s="1722"/>
      <c r="U99" s="172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3" t="s">
        <v>1145</v>
      </c>
      <c r="T101" s="1734"/>
      <c r="U101" s="173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5" t="s">
        <v>1149</v>
      </c>
      <c r="T104" s="1716"/>
      <c r="U104" s="171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06" t="s">
        <v>1151</v>
      </c>
      <c r="T105" s="1707"/>
      <c r="U105" s="170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1" t="s">
        <v>1153</v>
      </c>
      <c r="T106" s="1722"/>
      <c r="U106" s="172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7" t="s">
        <v>1156</v>
      </c>
      <c r="T108" s="1728"/>
      <c r="U108" s="172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0" t="s">
        <v>1158</v>
      </c>
      <c r="T109" s="1731"/>
      <c r="U109" s="173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1" t="s">
        <v>1160</v>
      </c>
      <c r="T110" s="1722"/>
      <c r="U110" s="172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5" t="s">
        <v>1163</v>
      </c>
      <c r="T112" s="1716"/>
      <c r="U112" s="171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06" t="s">
        <v>1165</v>
      </c>
      <c r="T113" s="1707"/>
      <c r="U113" s="170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1" t="s">
        <v>1167</v>
      </c>
      <c r="T114" s="1722"/>
      <c r="U114" s="172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-5352</v>
      </c>
      <c r="M116" s="1095"/>
      <c r="N116" s="1132">
        <f>+ROUND(+G116+J116+L116,0)</f>
        <v>-5352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-5352</v>
      </c>
      <c r="R116" s="1046"/>
      <c r="S116" s="1715" t="s">
        <v>1170</v>
      </c>
      <c r="T116" s="1716"/>
      <c r="U116" s="171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06" t="s">
        <v>1172</v>
      </c>
      <c r="T117" s="1707"/>
      <c r="U117" s="170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-5352</v>
      </c>
      <c r="M118" s="1095"/>
      <c r="N118" s="1209">
        <f>+ROUND(+SUM(N116:N117),0)</f>
        <v>-5352</v>
      </c>
      <c r="O118" s="1097"/>
      <c r="P118" s="1207">
        <f>+ROUND(+SUM(P116:P117),0)</f>
        <v>0</v>
      </c>
      <c r="Q118" s="1208">
        <f>+ROUND(+SUM(Q116:Q117),0)</f>
        <v>-5352</v>
      </c>
      <c r="R118" s="1046"/>
      <c r="S118" s="1721" t="s">
        <v>1174</v>
      </c>
      <c r="T118" s="1722"/>
      <c r="U118" s="172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-5352</v>
      </c>
      <c r="M120" s="1095"/>
      <c r="N120" s="1234">
        <f>+ROUND(N106+N110+N114+N118,0)</f>
        <v>-5352</v>
      </c>
      <c r="O120" s="1097"/>
      <c r="P120" s="1280">
        <f>+ROUND(P106+P110+P114+P118,0)</f>
        <v>0</v>
      </c>
      <c r="Q120" s="1233">
        <f>+ROUND(Q106+Q110+Q114+Q118,0)</f>
        <v>-5352</v>
      </c>
      <c r="R120" s="1046"/>
      <c r="S120" s="1724" t="s">
        <v>1176</v>
      </c>
      <c r="T120" s="1725"/>
      <c r="U120" s="172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5" t="s">
        <v>1179</v>
      </c>
      <c r="T122" s="1716"/>
      <c r="U122" s="171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06" t="s">
        <v>1183</v>
      </c>
      <c r="T124" s="1707"/>
      <c r="U124" s="170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09" t="s">
        <v>1185</v>
      </c>
      <c r="T126" s="1710"/>
      <c r="U126" s="171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2" t="s">
        <v>1187</v>
      </c>
      <c r="T127" s="1713"/>
      <c r="U127" s="171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2110</v>
      </c>
      <c r="M129" s="1095"/>
      <c r="N129" s="1109">
        <f>+ROUND(+G129+J129+L129,0)</f>
        <v>2110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2110</v>
      </c>
      <c r="R129" s="1046"/>
      <c r="S129" s="1715" t="s">
        <v>1190</v>
      </c>
      <c r="T129" s="1716"/>
      <c r="U129" s="171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06" t="s">
        <v>1192</v>
      </c>
      <c r="T130" s="1707"/>
      <c r="U130" s="170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14492</v>
      </c>
      <c r="M131" s="1095"/>
      <c r="N131" s="1121">
        <f>+ROUND(+G131+J131+L131,0)</f>
        <v>14492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14492</v>
      </c>
      <c r="R131" s="1046"/>
      <c r="S131" s="1718" t="s">
        <v>1194</v>
      </c>
      <c r="T131" s="1719"/>
      <c r="U131" s="172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12382</v>
      </c>
      <c r="M132" s="1095"/>
      <c r="N132" s="1296">
        <f>+ROUND(+N131-N129-N130,0)</f>
        <v>12382</v>
      </c>
      <c r="O132" s="1097"/>
      <c r="P132" s="1294">
        <f>+ROUND(+P131-P129-P130,0)</f>
        <v>0</v>
      </c>
      <c r="Q132" s="1295">
        <f>+ROUND(+Q131-Q129-Q130,0)</f>
        <v>12382</v>
      </c>
      <c r="R132" s="1046"/>
      <c r="S132" s="1700" t="s">
        <v>1196</v>
      </c>
      <c r="T132" s="1701"/>
      <c r="U132" s="170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03">
        <f>+IF(+SUM(F133:N133)=0,0,"Контрола: дефицит/излишък = финансиране с обратен знак (Г. + Д. = 0)")</f>
        <v>0</v>
      </c>
      <c r="C133" s="1703"/>
      <c r="D133" s="170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04"/>
      <c r="G134" s="1704"/>
      <c r="H134" s="1019"/>
      <c r="I134" s="1304" t="s">
        <v>1199</v>
      </c>
      <c r="J134" s="1305"/>
      <c r="K134" s="1019"/>
      <c r="L134" s="1704"/>
      <c r="M134" s="1704"/>
      <c r="N134" s="1704"/>
      <c r="O134" s="1299"/>
      <c r="P134" s="1705"/>
      <c r="Q134" s="170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2069</v>
      </c>
      <c r="F17" s="1776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17734</v>
      </c>
      <c r="G56" s="893">
        <f>+G57+G58+G62</f>
        <v>0</v>
      </c>
      <c r="H56" s="894">
        <f>+H57+H58+H62</f>
        <v>17734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17734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17734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17734</v>
      </c>
      <c r="G59" s="906">
        <f>+OTCHET!I422+OTCHET!I423+OTCHET!I424+OTCHET!I425+OTCHET!I426</f>
        <v>0</v>
      </c>
      <c r="H59" s="907">
        <f>+OTCHET!J422+OTCHET!J423+OTCHET!J424+OTCHET!J425+OTCHET!J426</f>
        <v>17734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17734</v>
      </c>
      <c r="G64" s="928">
        <f>+G22-G38+G56-G63</f>
        <v>0</v>
      </c>
      <c r="H64" s="929">
        <f>+H22-H38+H56-H63</f>
        <v>17734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-17734</v>
      </c>
      <c r="G66" s="938">
        <f>SUM(+G68+G76+G77+G84+G85+G86+G89+G90+G91+G92+G93+G94+G95)</f>
        <v>0</v>
      </c>
      <c r="H66" s="939">
        <f>SUM(+H68+H76+H77+H84+H85+H86+H89+H90+H91+H92+H93+H94+H95)</f>
        <v>-17734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-5352</v>
      </c>
      <c r="G86" s="906">
        <f>+G87+G88</f>
        <v>0</v>
      </c>
      <c r="H86" s="907">
        <f>+H87+H88</f>
        <v>-5352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-5352</v>
      </c>
      <c r="G88" s="964">
        <f>+OTCHET!I521+OTCHET!I524+OTCHET!I544</f>
        <v>0</v>
      </c>
      <c r="H88" s="965">
        <f>+OTCHET!J521+OTCHET!J524+OTCHET!J544</f>
        <v>-5352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2110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2110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-14492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-14492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>
        <f>+OTCHET!D603</f>
        <v>0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>
        <f>+OTCHET!G600</f>
        <v>0</v>
      </c>
      <c r="F114" s="177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547" sqref="F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ЧУЖДИ СРЕДСТВА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/>
      <c r="C9" s="1857"/>
      <c r="D9" s="1858"/>
      <c r="E9" s="115">
        <v>44197</v>
      </c>
      <c r="F9" s="116">
        <v>44469</v>
      </c>
      <c r="G9" s="113"/>
      <c r="H9" s="1415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790" t="s">
        <v>963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Криводол</v>
      </c>
      <c r="C12" s="1819"/>
      <c r="D12" s="1820"/>
      <c r="E12" s="118" t="s">
        <v>957</v>
      </c>
      <c r="F12" s="1585" t="s">
        <v>1415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59" t="s">
        <v>2053</v>
      </c>
      <c r="F19" s="1860"/>
      <c r="G19" s="1860"/>
      <c r="H19" s="1861"/>
      <c r="I19" s="1865" t="s">
        <v>2054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465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467</v>
      </c>
      <c r="D28" s="185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126</v>
      </c>
      <c r="D33" s="185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50" t="str">
        <f>$B$7</f>
        <v>ОТЧЕТНИ ДАННИ ПО ЕБК ЗА СМЕТКИТЕ ЗА ЧУЖДИ СРЕДСТВА</v>
      </c>
      <c r="C174" s="1851"/>
      <c r="D174" s="185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5">
        <f>$B$9</f>
        <v>0</v>
      </c>
      <c r="C176" s="1816"/>
      <c r="D176" s="1817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8" t="str">
        <f>$B$12</f>
        <v>Криводол</v>
      </c>
      <c r="C179" s="1819"/>
      <c r="D179" s="1820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59" t="s">
        <v>2055</v>
      </c>
      <c r="F183" s="1860"/>
      <c r="G183" s="1860"/>
      <c r="H183" s="1861"/>
      <c r="I183" s="1868" t="s">
        <v>2056</v>
      </c>
      <c r="J183" s="1869"/>
      <c r="K183" s="1869"/>
      <c r="L183" s="18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48" t="s">
        <v>739</v>
      </c>
      <c r="D187" s="184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44" t="s">
        <v>742</v>
      </c>
      <c r="D190" s="184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46" t="s">
        <v>192</v>
      </c>
      <c r="D196" s="184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42" t="s">
        <v>197</v>
      </c>
      <c r="D204" s="184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44" t="s">
        <v>198</v>
      </c>
      <c r="D205" s="184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38" t="s">
        <v>269</v>
      </c>
      <c r="D223" s="18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38" t="s">
        <v>717</v>
      </c>
      <c r="D227" s="18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38" t="s">
        <v>217</v>
      </c>
      <c r="D233" s="18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38" t="s">
        <v>219</v>
      </c>
      <c r="D236" s="18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40" t="s">
        <v>220</v>
      </c>
      <c r="D237" s="18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40" t="s">
        <v>221</v>
      </c>
      <c r="D238" s="18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40" t="s">
        <v>1652</v>
      </c>
      <c r="D239" s="18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38" t="s">
        <v>222</v>
      </c>
      <c r="D240" s="18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38" t="s">
        <v>231</v>
      </c>
      <c r="D255" s="18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38" t="s">
        <v>232</v>
      </c>
      <c r="D256" s="18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38" t="s">
        <v>233</v>
      </c>
      <c r="D257" s="18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38" t="s">
        <v>234</v>
      </c>
      <c r="D258" s="18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38" t="s">
        <v>1657</v>
      </c>
      <c r="D265" s="18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38" t="s">
        <v>1654</v>
      </c>
      <c r="D269" s="18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38" t="s">
        <v>1655</v>
      </c>
      <c r="D270" s="18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40" t="s">
        <v>244</v>
      </c>
      <c r="D271" s="18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38" t="s">
        <v>270</v>
      </c>
      <c r="D272" s="18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36" t="s">
        <v>245</v>
      </c>
      <c r="D275" s="183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36" t="s">
        <v>246</v>
      </c>
      <c r="D276" s="183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36" t="s">
        <v>619</v>
      </c>
      <c r="D284" s="183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36" t="s">
        <v>681</v>
      </c>
      <c r="D287" s="183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38" t="s">
        <v>682</v>
      </c>
      <c r="D288" s="18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31" t="s">
        <v>909</v>
      </c>
      <c r="D293" s="183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33" t="s">
        <v>690</v>
      </c>
      <c r="D297" s="183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5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7"/>
      <c r="C344" s="1827"/>
      <c r="D344" s="182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0" t="str">
        <f>$B$7</f>
        <v>ОТЧЕТНИ ДАННИ ПО ЕБК ЗА СМЕТКИТЕ ЗА ЧУЖДИ СРЕДСТВА</v>
      </c>
      <c r="C348" s="1830"/>
      <c r="D348" s="183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5">
        <f>$B$9</f>
        <v>0</v>
      </c>
      <c r="C350" s="1816"/>
      <c r="D350" s="1817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8" t="str">
        <f>$B$12</f>
        <v>Криводол</v>
      </c>
      <c r="C353" s="1819"/>
      <c r="D353" s="1820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71" t="s">
        <v>2057</v>
      </c>
      <c r="F357" s="1872"/>
      <c r="G357" s="1872"/>
      <c r="H357" s="1873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8" t="s">
        <v>273</v>
      </c>
      <c r="D361" s="182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284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306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250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251</v>
      </c>
      <c r="D391" s="179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253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254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916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676</v>
      </c>
      <c r="D405" s="179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677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695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257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762</v>
      </c>
      <c r="D422" s="179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700</v>
      </c>
      <c r="D423" s="179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258</v>
      </c>
      <c r="D424" s="179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679</v>
      </c>
      <c r="D425" s="179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920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17734</v>
      </c>
      <c r="K426" s="445">
        <f t="shared" si="96"/>
        <v>0</v>
      </c>
      <c r="L426" s="1378">
        <f t="shared" si="96"/>
        <v>17734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>
        <v>17734</v>
      </c>
      <c r="K427" s="154">
        <v>0</v>
      </c>
      <c r="L427" s="1379">
        <f>I427+J427+K427</f>
        <v>17734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17734</v>
      </c>
      <c r="K429" s="515">
        <f t="shared" si="97"/>
        <v>0</v>
      </c>
      <c r="L429" s="512">
        <f t="shared" si="97"/>
        <v>17734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1" t="str">
        <f>$B$7</f>
        <v>ОТЧЕТНИ ДАННИ ПО ЕБК ЗА СМЕТКИТЕ ЗА ЧУЖДИ СРЕДСТВА</v>
      </c>
      <c r="C433" s="1822"/>
      <c r="D433" s="182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5">
        <f>$B$9</f>
        <v>0</v>
      </c>
      <c r="C435" s="1816"/>
      <c r="D435" s="1817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8" t="str">
        <f>$B$12</f>
        <v>Криводол</v>
      </c>
      <c r="C438" s="1819"/>
      <c r="D438" s="1820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9" t="s">
        <v>2059</v>
      </c>
      <c r="F442" s="1860"/>
      <c r="G442" s="1860"/>
      <c r="H442" s="1861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17734</v>
      </c>
      <c r="K445" s="548">
        <f t="shared" si="99"/>
        <v>0</v>
      </c>
      <c r="L445" s="549">
        <f t="shared" si="99"/>
        <v>17734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-17734</v>
      </c>
      <c r="K446" s="555">
        <f t="shared" si="100"/>
        <v>0</v>
      </c>
      <c r="L446" s="556">
        <f>+L597</f>
        <v>-17734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23" t="str">
        <f>$B$7</f>
        <v>ОТЧЕТНИ ДАННИ ПО ЕБК ЗА СМЕТКИТЕ ЗА ЧУЖДИ СРЕДСТВА</v>
      </c>
      <c r="C449" s="1824"/>
      <c r="D449" s="182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5">
        <f>$B$9</f>
        <v>0</v>
      </c>
      <c r="C451" s="1816"/>
      <c r="D451" s="1817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8" t="str">
        <f>$B$12</f>
        <v>Криводол</v>
      </c>
      <c r="C454" s="1819"/>
      <c r="D454" s="1820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62" t="s">
        <v>2061</v>
      </c>
      <c r="F458" s="1863"/>
      <c r="G458" s="1863"/>
      <c r="H458" s="1864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766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1950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776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924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929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930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931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932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310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934</v>
      </c>
      <c r="D535" s="180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935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937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-5352</v>
      </c>
      <c r="K544" s="581">
        <f t="shared" si="127"/>
        <v>0</v>
      </c>
      <c r="L544" s="578">
        <f t="shared" si="127"/>
        <v>-5352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-5352</v>
      </c>
      <c r="K546" s="597">
        <v>0</v>
      </c>
      <c r="L546" s="1385">
        <f t="shared" si="116"/>
        <v>-5352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-12382</v>
      </c>
      <c r="K566" s="581">
        <f t="shared" si="128"/>
        <v>0</v>
      </c>
      <c r="L566" s="578">
        <f t="shared" si="128"/>
        <v>-12382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2110</v>
      </c>
      <c r="K567" s="584">
        <v>0</v>
      </c>
      <c r="L567" s="1379">
        <f t="shared" si="116"/>
        <v>2110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-14492</v>
      </c>
      <c r="K573" s="1626">
        <v>0</v>
      </c>
      <c r="L573" s="1393">
        <f t="shared" si="129"/>
        <v>-14492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-17734</v>
      </c>
      <c r="K597" s="666">
        <f t="shared" si="133"/>
        <v>0</v>
      </c>
      <c r="L597" s="662">
        <f t="shared" si="133"/>
        <v>-17734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4"/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872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97"/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875</v>
      </c>
      <c r="C604" s="1781"/>
      <c r="D604" s="672" t="s">
        <v>876</v>
      </c>
      <c r="E604" s="673"/>
      <c r="F604" s="674"/>
      <c r="G604" s="1782" t="s">
        <v>872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/>
      <c r="C605" s="1784"/>
      <c r="D605" s="675" t="s">
        <v>877</v>
      </c>
      <c r="E605" s="676"/>
      <c r="F605" s="677"/>
      <c r="G605" s="678" t="s">
        <v>878</v>
      </c>
      <c r="H605" s="1785"/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D14" sqref="D14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2074</v>
      </c>
      <c r="C2" s="1671" t="str">
        <f>+OTCHET!B12</f>
        <v>Криводол</v>
      </c>
      <c r="D2" s="1672"/>
    </row>
    <row r="3" spans="2:4" ht="15.75">
      <c r="B3" s="1670" t="s">
        <v>2075</v>
      </c>
      <c r="C3" s="1673" t="str">
        <f>+OTCHET!F12</f>
        <v>5606</v>
      </c>
      <c r="D3" s="1672"/>
    </row>
    <row r="4" spans="2:4" ht="47.25">
      <c r="B4" s="1674" t="s">
        <v>2076</v>
      </c>
      <c r="C4" s="1675">
        <f>+OTCHET!F9</f>
        <v>44469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2077</v>
      </c>
      <c r="C7" s="1679" t="s">
        <v>2078</v>
      </c>
      <c r="D7" s="1678" t="s">
        <v>2079</v>
      </c>
      <c r="E7" s="1679" t="s">
        <v>2080</v>
      </c>
    </row>
    <row r="8" spans="1:5" ht="31.5">
      <c r="A8">
        <v>999</v>
      </c>
      <c r="B8" s="1680" t="s">
        <v>2081</v>
      </c>
      <c r="C8" s="1681">
        <f>+OTCHET!L573+OTCHET!L574+OTCHET!L575+OTCHET!L576+OTCHET!L577+OTCHET!L578</f>
        <v>-14492</v>
      </c>
      <c r="D8" s="1682" t="s">
        <v>2082</v>
      </c>
      <c r="E8" s="1683" t="s">
        <v>2082</v>
      </c>
    </row>
    <row r="9" spans="1:5" ht="15.75">
      <c r="A9">
        <v>1000</v>
      </c>
      <c r="B9" s="1684" t="s">
        <v>2083</v>
      </c>
      <c r="C9" s="1697">
        <v>-2638</v>
      </c>
      <c r="D9" s="1693"/>
      <c r="E9" s="1694"/>
    </row>
    <row r="10" spans="1:5" ht="15.75">
      <c r="A10">
        <v>2000</v>
      </c>
      <c r="B10" s="1685" t="s">
        <v>2084</v>
      </c>
      <c r="C10" s="1698">
        <v>-11854</v>
      </c>
      <c r="D10" s="1693"/>
      <c r="E10" s="1694"/>
    </row>
    <row r="11" spans="1:5" ht="16.5" thickBot="1">
      <c r="A11">
        <v>3000</v>
      </c>
      <c r="B11" s="1686" t="s">
        <v>2085</v>
      </c>
      <c r="C11" s="1699"/>
      <c r="D11" s="1695"/>
      <c r="E11" s="1696"/>
    </row>
    <row r="12" spans="1:4" ht="16.5" thickBot="1">
      <c r="A12">
        <v>9999</v>
      </c>
      <c r="B12" s="1687" t="s">
        <v>2086</v>
      </c>
      <c r="C12" s="1688">
        <f>+C9+C10+C11</f>
        <v>-14492</v>
      </c>
      <c r="D12" s="1689"/>
    </row>
    <row r="14" spans="1:4" ht="15.75">
      <c r="A14">
        <v>99999</v>
      </c>
      <c r="B14" s="1690" t="s">
        <v>2087</v>
      </c>
      <c r="C14" s="1691">
        <f>+C8-C12</f>
        <v>0</v>
      </c>
      <c r="D14" s="1691"/>
    </row>
    <row r="15" ht="15.75">
      <c r="A15" s="1692" t="s">
        <v>2088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23">
        <f>$B$7</f>
        <v>0</v>
      </c>
      <c r="J14" s="1824"/>
      <c r="K14" s="182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5">
        <f>$B$9</f>
        <v>0</v>
      </c>
      <c r="J16" s="1816"/>
      <c r="K16" s="181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59" t="s">
        <v>2072</v>
      </c>
      <c r="M23" s="1860"/>
      <c r="N23" s="1860"/>
      <c r="O23" s="1861"/>
      <c r="P23" s="1868" t="s">
        <v>2073</v>
      </c>
      <c r="Q23" s="1869"/>
      <c r="R23" s="1869"/>
      <c r="S23" s="18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48" t="s">
        <v>739</v>
      </c>
      <c r="K30" s="184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44" t="s">
        <v>742</v>
      </c>
      <c r="K33" s="184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46" t="s">
        <v>192</v>
      </c>
      <c r="K39" s="184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42" t="s">
        <v>197</v>
      </c>
      <c r="K47" s="184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44" t="s">
        <v>198</v>
      </c>
      <c r="K48" s="184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38" t="s">
        <v>269</v>
      </c>
      <c r="K66" s="18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38" t="s">
        <v>717</v>
      </c>
      <c r="K70" s="18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38" t="s">
        <v>217</v>
      </c>
      <c r="K76" s="18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38" t="s">
        <v>219</v>
      </c>
      <c r="K79" s="183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40" t="s">
        <v>220</v>
      </c>
      <c r="K80" s="184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40" t="s">
        <v>221</v>
      </c>
      <c r="K81" s="184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40" t="s">
        <v>1656</v>
      </c>
      <c r="K82" s="184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38" t="s">
        <v>222</v>
      </c>
      <c r="K83" s="18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38" t="s">
        <v>231</v>
      </c>
      <c r="K98" s="183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38" t="s">
        <v>232</v>
      </c>
      <c r="K99" s="183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38" t="s">
        <v>233</v>
      </c>
      <c r="K100" s="183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38" t="s">
        <v>234</v>
      </c>
      <c r="K101" s="18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38" t="s">
        <v>1657</v>
      </c>
      <c r="K108" s="18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38" t="s">
        <v>1654</v>
      </c>
      <c r="K112" s="183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38" t="s">
        <v>1655</v>
      </c>
      <c r="K113" s="183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40" t="s">
        <v>244</v>
      </c>
      <c r="K114" s="184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38" t="s">
        <v>270</v>
      </c>
      <c r="K115" s="18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36" t="s">
        <v>245</v>
      </c>
      <c r="K118" s="183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36" t="s">
        <v>246</v>
      </c>
      <c r="K119" s="183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36" t="s">
        <v>619</v>
      </c>
      <c r="K127" s="183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36" t="s">
        <v>681</v>
      </c>
      <c r="K130" s="183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38" t="s">
        <v>682</v>
      </c>
      <c r="K131" s="18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31" t="s">
        <v>909</v>
      </c>
      <c r="K136" s="183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33" t="s">
        <v>690</v>
      </c>
      <c r="K140" s="183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33" t="s">
        <v>690</v>
      </c>
      <c r="K141" s="1834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2021-10-08T11:39:46Z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